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96　マニュアル・Q&amp;A\000ＨＰ掲載版\R70129業務委託手数料事務マニュアル（第６版）掲載データ\20250129_業務委託手数料実績報告書関係\実績報告書等\ifs関数からif関数に変更版\"/>
    </mc:Choice>
  </mc:AlternateContent>
  <xr:revisionPtr revIDLastSave="0" documentId="13_ncr:1_{13DFDCA0-3543-4A34-989F-6CC152850852}" xr6:coauthVersionLast="47" xr6:coauthVersionMax="47" xr10:uidLastSave="{00000000-0000-0000-0000-000000000000}"/>
  <bookViews>
    <workbookView xWindow="2700" yWindow="1515" windowWidth="14775" windowHeight="12615" xr2:uid="{00000000-000D-0000-FFFF-FFFF00000000}"/>
  </bookViews>
  <sheets>
    <sheet name="表紙" sheetId="66" r:id="rId1"/>
    <sheet name="実績報告書（ＪＡ） (返還なし)" sheetId="63" r:id="rId2"/>
    <sheet name="実績報告書（ＪＡ） (返還あり)" sheetId="64" r:id="rId3"/>
    <sheet name="業務日誌（個人用）記入例 " sheetId="53" r:id="rId4"/>
    <sheet name="業務日誌（年度集計用）記入例" sheetId="60" r:id="rId5"/>
    <sheet name="人件費計算シート 記入例" sheetId="61" r:id="rId6"/>
    <sheet name="費用按分計算例シート  記入例" sheetId="62" r:id="rId7"/>
  </sheets>
  <definedNames>
    <definedName name="○×" localSheetId="3">#REF!</definedName>
    <definedName name="○×" localSheetId="4">#REF!</definedName>
    <definedName name="○×" localSheetId="2">#REF!</definedName>
    <definedName name="○×" localSheetId="1">#REF!</definedName>
    <definedName name="○×" localSheetId="5">#REF!</definedName>
    <definedName name="○×" localSheetId="6">#REF!</definedName>
    <definedName name="○×">#REF!</definedName>
    <definedName name="_xlnm.Print_Area" localSheetId="3">'業務日誌（個人用）記入例 '!$A$1:$M$49</definedName>
    <definedName name="_xlnm.Print_Area" localSheetId="4">'業務日誌（年度集計用）記入例'!$A$1:$AC$33</definedName>
    <definedName name="_xlnm.Print_Area" localSheetId="2">'実績報告書（ＪＡ） (返還あり)'!$A$1:$CJ$40</definedName>
    <definedName name="_xlnm.Print_Area" localSheetId="1">'実績報告書（ＪＡ） (返還なし)'!$A$1:$CJ$40</definedName>
    <definedName name="_xlnm.Print_Area" localSheetId="5">'人件費計算シート 記入例'!$A$1:$AC$55</definedName>
    <definedName name="_xlnm.Print_Area" localSheetId="6">'費用按分計算例シート  記入例'!$A$1:$J$45</definedName>
    <definedName name="年度集計用" localSheetId="3">#REF!</definedName>
    <definedName name="年度集計用" localSheetId="4">#REF!</definedName>
    <definedName name="年度集計用" localSheetId="2">#REF!</definedName>
    <definedName name="年度集計用" localSheetId="1">#REF!</definedName>
    <definedName name="年度集計用" localSheetId="5">#REF!</definedName>
    <definedName name="年度集計用" localSheetId="6">#REF!</definedName>
    <definedName name="年度集計用" localSheetId="0">#REF!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62" l="1"/>
  <c r="H15" i="62" s="1"/>
  <c r="F10" i="62"/>
  <c r="G10" i="62"/>
  <c r="H10" i="62"/>
  <c r="I8" i="62"/>
  <c r="I9" i="62"/>
  <c r="J31" i="60"/>
  <c r="J27" i="60"/>
  <c r="J30" i="60"/>
  <c r="J29" i="60"/>
  <c r="J28" i="60"/>
  <c r="J26" i="60"/>
  <c r="J21" i="60"/>
  <c r="G21" i="60"/>
  <c r="E21" i="60"/>
  <c r="C21" i="60"/>
  <c r="J16" i="60"/>
  <c r="J17" i="60"/>
  <c r="L31" i="60"/>
  <c r="G31" i="60"/>
  <c r="H31" i="60"/>
  <c r="E31" i="60"/>
  <c r="C31" i="60"/>
  <c r="L21" i="60"/>
  <c r="BV25" i="64"/>
  <c r="BQ25" i="64"/>
  <c r="BL25" i="64"/>
  <c r="BG25" i="64"/>
  <c r="BB25" i="64"/>
  <c r="AW25" i="64"/>
  <c r="AR25" i="64"/>
  <c r="AM25" i="64"/>
  <c r="AH25" i="64"/>
  <c r="AC25" i="64"/>
  <c r="X25" i="64"/>
  <c r="S25" i="64"/>
  <c r="N25" i="64"/>
  <c r="CA23" i="64"/>
  <c r="CF23" i="64" s="1"/>
  <c r="CA21" i="64"/>
  <c r="CA25" i="64" s="1"/>
  <c r="BV25" i="63"/>
  <c r="BQ25" i="63"/>
  <c r="BL25" i="63"/>
  <c r="BG25" i="63"/>
  <c r="BB25" i="63"/>
  <c r="AW25" i="63"/>
  <c r="AR25" i="63"/>
  <c r="AM25" i="63"/>
  <c r="AH25" i="63"/>
  <c r="AC25" i="63"/>
  <c r="X25" i="63"/>
  <c r="S25" i="63"/>
  <c r="N25" i="63"/>
  <c r="CA23" i="63"/>
  <c r="CF23" i="63" s="1"/>
  <c r="CA21" i="63"/>
  <c r="CA25" i="63" l="1"/>
  <c r="CF21" i="63"/>
  <c r="CF25" i="63" s="1"/>
  <c r="CF21" i="64"/>
  <c r="CF25" i="64" s="1"/>
  <c r="I19" i="62" l="1"/>
  <c r="I29" i="62"/>
  <c r="H37" i="62"/>
  <c r="H36" i="62"/>
  <c r="H35" i="62"/>
  <c r="H25" i="62"/>
  <c r="I25" i="62" s="1"/>
  <c r="I18" i="62"/>
  <c r="I17" i="62"/>
  <c r="I16" i="62"/>
  <c r="I15" i="62"/>
  <c r="H39" i="62"/>
  <c r="F39" i="62"/>
  <c r="H38" i="62"/>
  <c r="F38" i="62"/>
  <c r="F37" i="62"/>
  <c r="F36" i="62"/>
  <c r="F35" i="62"/>
  <c r="G29" i="62"/>
  <c r="G28" i="62"/>
  <c r="I28" i="62" s="1"/>
  <c r="G27" i="62"/>
  <c r="I27" i="62" s="1"/>
  <c r="G26" i="62"/>
  <c r="I26" i="62" s="1"/>
  <c r="G25" i="62"/>
  <c r="G19" i="62"/>
  <c r="G18" i="62"/>
  <c r="G17" i="62"/>
  <c r="G16" i="62"/>
  <c r="G15" i="62"/>
  <c r="C33" i="61"/>
  <c r="H40" i="62" l="1"/>
  <c r="I30" i="62"/>
  <c r="I20" i="62"/>
  <c r="N39" i="61"/>
  <c r="X22" i="61"/>
  <c r="V22" i="61"/>
  <c r="T22" i="61"/>
  <c r="R22" i="61"/>
  <c r="P22" i="61"/>
  <c r="N22" i="61"/>
  <c r="L22" i="61"/>
  <c r="G22" i="61"/>
  <c r="E22" i="61"/>
  <c r="Z21" i="61"/>
  <c r="I21" i="61"/>
  <c r="Z20" i="61"/>
  <c r="I20" i="61"/>
  <c r="Z19" i="61"/>
  <c r="I19" i="61"/>
  <c r="Z18" i="61"/>
  <c r="I18" i="61"/>
  <c r="Z17" i="61"/>
  <c r="I17" i="61"/>
  <c r="Z16" i="61"/>
  <c r="I16" i="61"/>
  <c r="Z15" i="61"/>
  <c r="I15" i="61"/>
  <c r="Z14" i="61"/>
  <c r="I14" i="61"/>
  <c r="Z13" i="61"/>
  <c r="I13" i="61"/>
  <c r="Z12" i="61"/>
  <c r="I12" i="61"/>
  <c r="Z11" i="61"/>
  <c r="I11" i="61"/>
  <c r="Z10" i="61"/>
  <c r="Z22" i="61" s="1"/>
  <c r="C27" i="61" s="1"/>
  <c r="I10" i="61"/>
  <c r="I22" i="61" s="1"/>
  <c r="I27" i="61" s="1"/>
  <c r="J20" i="60"/>
  <c r="J19" i="60"/>
  <c r="J18" i="60"/>
  <c r="H11" i="60"/>
  <c r="C16" i="60" s="1"/>
  <c r="Y27" i="61" l="1"/>
  <c r="N33" i="61" s="1"/>
  <c r="C17" i="60"/>
</calcChain>
</file>

<file path=xl/sharedStrings.xml><?xml version="1.0" encoding="utf-8"?>
<sst xmlns="http://schemas.openxmlformats.org/spreadsheetml/2006/main" count="519" uniqueCount="279">
  <si>
    <t>（番号）</t>
    <rPh sb="1" eb="3">
      <t>バンゴウ</t>
    </rPh>
    <phoneticPr fontId="4"/>
  </si>
  <si>
    <t>独立行政法人　農業者年金基金理事長　殿</t>
    <rPh sb="0" eb="2">
      <t>ドクリツ</t>
    </rPh>
    <rPh sb="2" eb="4">
      <t>ギョウセイ</t>
    </rPh>
    <rPh sb="4" eb="6">
      <t>ホウジン</t>
    </rPh>
    <rPh sb="7" eb="10">
      <t>ノウギョウシャ</t>
    </rPh>
    <rPh sb="10" eb="12">
      <t>ネンキン</t>
    </rPh>
    <rPh sb="12" eb="14">
      <t>キキン</t>
    </rPh>
    <rPh sb="14" eb="17">
      <t>リジチョウ</t>
    </rPh>
    <rPh sb="18" eb="19">
      <t>ドノ</t>
    </rPh>
    <phoneticPr fontId="4"/>
  </si>
  <si>
    <t>記</t>
    <rPh sb="0" eb="1">
      <t>キ</t>
    </rPh>
    <phoneticPr fontId="4"/>
  </si>
  <si>
    <t>１．農業者年金業務委託手数料の使途別収支精算表</t>
    <rPh sb="2" eb="5">
      <t>ノウギョウシャ</t>
    </rPh>
    <rPh sb="5" eb="7">
      <t>ネンキン</t>
    </rPh>
    <rPh sb="7" eb="9">
      <t>ギョウム</t>
    </rPh>
    <rPh sb="9" eb="11">
      <t>イタク</t>
    </rPh>
    <rPh sb="11" eb="14">
      <t>テスウリョウ</t>
    </rPh>
    <rPh sb="15" eb="18">
      <t>シトベツ</t>
    </rPh>
    <rPh sb="18" eb="20">
      <t>シュウシ</t>
    </rPh>
    <rPh sb="20" eb="22">
      <t>セイサン</t>
    </rPh>
    <rPh sb="22" eb="23">
      <t>ヒョウ</t>
    </rPh>
    <phoneticPr fontId="4"/>
  </si>
  <si>
    <t>（単位：円）</t>
    <rPh sb="1" eb="3">
      <t>タンイ</t>
    </rPh>
    <rPh sb="4" eb="5">
      <t>エン</t>
    </rPh>
    <phoneticPr fontId="4"/>
  </si>
  <si>
    <t>収入の部</t>
    <rPh sb="0" eb="2">
      <t>シュウニュウ</t>
    </rPh>
    <rPh sb="3" eb="4">
      <t>ブ</t>
    </rPh>
    <phoneticPr fontId="4"/>
  </si>
  <si>
    <t>支　　　　　出　　　　　の　　　　　部</t>
    <rPh sb="0" eb="1">
      <t>ササ</t>
    </rPh>
    <rPh sb="6" eb="7">
      <t>デ</t>
    </rPh>
    <rPh sb="18" eb="19">
      <t>ブ</t>
    </rPh>
    <phoneticPr fontId="4"/>
  </si>
  <si>
    <t>手当に類するもの</t>
    <rPh sb="0" eb="2">
      <t>テアテ</t>
    </rPh>
    <rPh sb="3" eb="4">
      <t>ルイ</t>
    </rPh>
    <phoneticPr fontId="4"/>
  </si>
  <si>
    <t>旅費に類するもの</t>
    <rPh sb="0" eb="2">
      <t>リョヒ</t>
    </rPh>
    <rPh sb="3" eb="4">
      <t>ルイ</t>
    </rPh>
    <phoneticPr fontId="4"/>
  </si>
  <si>
    <t>計</t>
    <rPh sb="0" eb="1">
      <t>ケイ</t>
    </rPh>
    <phoneticPr fontId="4"/>
  </si>
  <si>
    <t>（Ａ）</t>
    <phoneticPr fontId="4"/>
  </si>
  <si>
    <t>謝金</t>
    <rPh sb="0" eb="2">
      <t>シャキン</t>
    </rPh>
    <phoneticPr fontId="4"/>
  </si>
  <si>
    <t>（Ｂ）</t>
    <phoneticPr fontId="4"/>
  </si>
  <si>
    <t>（Ａ）－（Ｂ）</t>
    <phoneticPr fontId="4"/>
  </si>
  <si>
    <t>①農業者年金業務委託手数料</t>
    <rPh sb="1" eb="4">
      <t>ノウギョウシャ</t>
    </rPh>
    <rPh sb="4" eb="6">
      <t>ネンキン</t>
    </rPh>
    <rPh sb="6" eb="8">
      <t>ギョウム</t>
    </rPh>
    <rPh sb="8" eb="10">
      <t>イタク</t>
    </rPh>
    <rPh sb="10" eb="13">
      <t>テスウリョウ</t>
    </rPh>
    <phoneticPr fontId="4"/>
  </si>
  <si>
    <t>計　（①＋②）</t>
    <rPh sb="0" eb="1">
      <t>ケイ</t>
    </rPh>
    <phoneticPr fontId="4"/>
  </si>
  <si>
    <t>２.農業者年金業務への従事時間</t>
    <rPh sb="2" eb="5">
      <t>ノウギョウシャ</t>
    </rPh>
    <rPh sb="5" eb="7">
      <t>ネンキン</t>
    </rPh>
    <rPh sb="7" eb="9">
      <t>ギョウム</t>
    </rPh>
    <rPh sb="11" eb="13">
      <t>ジュウジ</t>
    </rPh>
    <rPh sb="13" eb="15">
      <t>ジカン</t>
    </rPh>
    <phoneticPr fontId="4"/>
  </si>
  <si>
    <t>【記入要領】</t>
    <rPh sb="1" eb="3">
      <t>キニュウ</t>
    </rPh>
    <rPh sb="3" eb="5">
      <t>ヨウリョウ</t>
    </rPh>
    <phoneticPr fontId="4"/>
  </si>
  <si>
    <t>１．</t>
    <phoneticPr fontId="4"/>
  </si>
  <si>
    <t>２．</t>
    <phoneticPr fontId="4"/>
  </si>
  <si>
    <t>３．</t>
    <phoneticPr fontId="4"/>
  </si>
  <si>
    <t>４．　</t>
    <phoneticPr fontId="4"/>
  </si>
  <si>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</si>
  <si>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</si>
  <si>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</si>
  <si>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</si>
  <si>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</si>
  <si>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</si>
  <si>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</si>
  <si>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</si>
  <si>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</si>
  <si>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</si>
  <si>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</si>
  <si>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</si>
  <si>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</si>
  <si>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</si>
  <si>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</si>
  <si>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</si>
  <si>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</si>
  <si>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</si>
  <si>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</si>
  <si>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</si>
  <si>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</si>
  <si>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</si>
  <si>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</si>
  <si>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</si>
  <si>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</si>
  <si>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</si>
  <si>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</si>
  <si>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</si>
  <si>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</si>
  <si>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</si>
  <si>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</si>
  <si>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</si>
  <si>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</si>
  <si>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</si>
  <si>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</si>
  <si>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</si>
  <si>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</si>
  <si>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</si>
  <si>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</si>
  <si>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</si>
  <si>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</si>
  <si>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</si>
  <si>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現況届の点検</t>
    <rPh sb="0" eb="3">
      <t>ゲンキョウトドケ</t>
    </rPh>
    <rPh sb="4" eb="6">
      <t>テンケン</t>
    </rPh>
    <phoneticPr fontId="7"/>
  </si>
  <si>
    <t>加入推進名簿の現状把握</t>
    <rPh sb="0" eb="2">
      <t>カニュウ</t>
    </rPh>
    <rPh sb="2" eb="4">
      <t>スイシン</t>
    </rPh>
    <rPh sb="4" eb="6">
      <t>メイボ</t>
    </rPh>
    <rPh sb="7" eb="9">
      <t>ゲンジョウ</t>
    </rPh>
    <rPh sb="9" eb="11">
      <t>ハアク</t>
    </rPh>
    <phoneticPr fontId="7"/>
  </si>
  <si>
    <t>裁定請求書の点検・補正</t>
    <rPh sb="0" eb="2">
      <t>サイテイ</t>
    </rPh>
    <rPh sb="2" eb="5">
      <t>セイキュウショ</t>
    </rPh>
    <rPh sb="6" eb="8">
      <t>テンケン</t>
    </rPh>
    <rPh sb="9" eb="11">
      <t>ホセイ</t>
    </rPh>
    <phoneticPr fontId="7"/>
  </si>
  <si>
    <t>給付関係書類受付簿の整理</t>
    <rPh sb="0" eb="2">
      <t>キュウフ</t>
    </rPh>
    <rPh sb="2" eb="4">
      <t>カンケイ</t>
    </rPh>
    <rPh sb="4" eb="6">
      <t>ショルイ</t>
    </rPh>
    <rPh sb="6" eb="8">
      <t>ウケツケ</t>
    </rPh>
    <rPh sb="8" eb="9">
      <t>ボ</t>
    </rPh>
    <rPh sb="10" eb="12">
      <t>セイリ</t>
    </rPh>
    <phoneticPr fontId="7"/>
  </si>
  <si>
    <t>○○市</t>
    <rPh sb="2" eb="3">
      <t>シ</t>
    </rPh>
    <phoneticPr fontId="4"/>
  </si>
  <si>
    <t>農業者年金業務担当者会議出席</t>
    <rPh sb="0" eb="3">
      <t>ノウギョウシャ</t>
    </rPh>
    <rPh sb="3" eb="5">
      <t>ネンキン</t>
    </rPh>
    <rPh sb="5" eb="7">
      <t>ギョウム</t>
    </rPh>
    <rPh sb="7" eb="10">
      <t>タントウシャ</t>
    </rPh>
    <rPh sb="10" eb="12">
      <t>カイギ</t>
    </rPh>
    <rPh sb="12" eb="14">
      <t>シュッセキ</t>
    </rPh>
    <phoneticPr fontId="7"/>
  </si>
  <si>
    <t>被保険者資格関係届書審査</t>
    <rPh sb="0" eb="4">
      <t>ヒホケンシャ</t>
    </rPh>
    <rPh sb="4" eb="6">
      <t>シカク</t>
    </rPh>
    <rPh sb="6" eb="9">
      <t>カンケイトドケ</t>
    </rPh>
    <rPh sb="9" eb="10">
      <t>ショ</t>
    </rPh>
    <rPh sb="10" eb="12">
      <t>シンサ</t>
    </rPh>
    <phoneticPr fontId="7"/>
  </si>
  <si>
    <t>給付関係届書審査</t>
    <rPh sb="0" eb="2">
      <t>キュウフ</t>
    </rPh>
    <rPh sb="2" eb="4">
      <t>カンケイ</t>
    </rPh>
    <rPh sb="4" eb="6">
      <t>トドケショ</t>
    </rPh>
    <rPh sb="6" eb="8">
      <t>シンサ</t>
    </rPh>
    <phoneticPr fontId="7"/>
  </si>
  <si>
    <t>戸別訪問</t>
    <rPh sb="0" eb="2">
      <t>コベツ</t>
    </rPh>
    <rPh sb="2" eb="4">
      <t>ホウモン</t>
    </rPh>
    <phoneticPr fontId="7"/>
  </si>
  <si>
    <t>××町</t>
    <rPh sb="2" eb="3">
      <t>チョウ</t>
    </rPh>
    <phoneticPr fontId="4"/>
  </si>
  <si>
    <t>認定農業者研修会（農業者年金制度説明）</t>
    <rPh sb="0" eb="2">
      <t>ニンテイ</t>
    </rPh>
    <rPh sb="2" eb="5">
      <t>ノウギョウシャ</t>
    </rPh>
    <rPh sb="5" eb="8">
      <t>ケンシュウカイ</t>
    </rPh>
    <rPh sb="9" eb="12">
      <t>ノウギョウシャ</t>
    </rPh>
    <rPh sb="12" eb="14">
      <t>ネンキン</t>
    </rPh>
    <rPh sb="14" eb="16">
      <t>セイド</t>
    </rPh>
    <rPh sb="16" eb="18">
      <t>セツメイ</t>
    </rPh>
    <phoneticPr fontId="7"/>
  </si>
  <si>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</si>
  <si>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</si>
  <si>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</si>
  <si>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</si>
  <si>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</si>
  <si>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</si>
  <si>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</si>
  <si>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</si>
  <si>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</si>
  <si>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</si>
  <si>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</si>
  <si>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</si>
  <si>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</si>
  <si>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</si>
  <si>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</si>
  <si>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</si>
  <si>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△△課</t>
    <rPh sb="2" eb="3">
      <t>カ</t>
    </rPh>
    <phoneticPr fontId="7"/>
  </si>
  <si>
    <t>部課(室),支店(所)</t>
    <phoneticPr fontId="7"/>
  </si>
  <si>
    <t>【所定労働日数算定】</t>
    <rPh sb="1" eb="3">
      <t>ショテイ</t>
    </rPh>
    <rPh sb="3" eb="5">
      <t>ロウドウ</t>
    </rPh>
    <rPh sb="5" eb="6">
      <t>ニチ</t>
    </rPh>
    <rPh sb="6" eb="7">
      <t>スウ</t>
    </rPh>
    <rPh sb="7" eb="9">
      <t>サンテイ</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</si>
  <si>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</si>
  <si>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月別日数</t>
    <rPh sb="0" eb="2">
      <t>ツキベツ</t>
    </rPh>
    <rPh sb="2" eb="3">
      <t>ニチ</t>
    </rPh>
    <rPh sb="3" eb="4">
      <t>スウ</t>
    </rPh>
    <phoneticPr fontId="7"/>
  </si>
  <si>
    <t>月　　別
休日日数</t>
    <rPh sb="0" eb="1">
      <t>ツキ</t>
    </rPh>
    <rPh sb="3" eb="4">
      <t>ベツ</t>
    </rPh>
    <rPh sb="5" eb="7">
      <t>キュウジツ</t>
    </rPh>
    <rPh sb="7" eb="8">
      <t>ニチ</t>
    </rPh>
    <rPh sb="8" eb="9">
      <t>スウ</t>
    </rPh>
    <phoneticPr fontId="7"/>
  </si>
  <si>
    <t>月別所定
労働日数</t>
    <rPh sb="0" eb="2">
      <t>ツキベツ</t>
    </rPh>
    <rPh sb="2" eb="4">
      <t>ショテイ</t>
    </rPh>
    <rPh sb="5" eb="7">
      <t>ロウドウ</t>
    </rPh>
    <rPh sb="7" eb="8">
      <t>ニチ</t>
    </rPh>
    <rPh sb="8" eb="9">
      <t>スウ</t>
    </rPh>
    <phoneticPr fontId="7"/>
  </si>
  <si>
    <t>給与
（本俸）</t>
    <rPh sb="0" eb="2">
      <t>キュウヨ</t>
    </rPh>
    <rPh sb="4" eb="6">
      <t>ホンポウ</t>
    </rPh>
    <phoneticPr fontId="7"/>
  </si>
  <si>
    <t>扶養手当</t>
    <rPh sb="0" eb="2">
      <t>フヨウ</t>
    </rPh>
    <rPh sb="2" eb="4">
      <t>テアテ</t>
    </rPh>
    <phoneticPr fontId="7"/>
  </si>
  <si>
    <t>地域手当</t>
    <rPh sb="0" eb="2">
      <t>チイキ</t>
    </rPh>
    <rPh sb="2" eb="4">
      <t>テアテ</t>
    </rPh>
    <phoneticPr fontId="7"/>
  </si>
  <si>
    <t>通勤手当</t>
    <rPh sb="0" eb="2">
      <t>ツウキン</t>
    </rPh>
    <rPh sb="2" eb="4">
      <t>テアテ</t>
    </rPh>
    <phoneticPr fontId="7"/>
  </si>
  <si>
    <t>住居手当</t>
    <rPh sb="0" eb="2">
      <t>ジュウキョ</t>
    </rPh>
    <rPh sb="2" eb="4">
      <t>テアテ</t>
    </rPh>
    <phoneticPr fontId="7"/>
  </si>
  <si>
    <t>社会保険料等</t>
    <rPh sb="0" eb="2">
      <t>シャカイ</t>
    </rPh>
    <rPh sb="2" eb="5">
      <t>ホケンリョウ</t>
    </rPh>
    <rPh sb="5" eb="6">
      <t>トウ</t>
    </rPh>
    <phoneticPr fontId="7"/>
  </si>
  <si>
    <t>合計</t>
    <rPh sb="0" eb="2">
      <t>ゴウケイ</t>
    </rPh>
    <phoneticPr fontId="7"/>
  </si>
  <si>
    <t>4月</t>
    <rPh sb="1" eb="2">
      <t>ガツ</t>
    </rPh>
    <phoneticPr fontId="7"/>
  </si>
  <si>
    <t>5月</t>
    <rPh sb="1" eb="2">
      <t>ガツ</t>
    </rPh>
    <phoneticPr fontId="7"/>
  </si>
  <si>
    <t>6月</t>
  </si>
  <si>
    <t>7月</t>
  </si>
  <si>
    <t>8月</t>
  </si>
  <si>
    <t>9月</t>
  </si>
  <si>
    <t>10月</t>
  </si>
  <si>
    <t>11月</t>
  </si>
  <si>
    <t>12月</t>
  </si>
  <si>
    <t>1月</t>
  </si>
  <si>
    <t>2月</t>
  </si>
  <si>
    <t>3月</t>
  </si>
  <si>
    <t>年間計</t>
    <rPh sb="0" eb="2">
      <t>ネンカン</t>
    </rPh>
    <rPh sb="2" eb="3">
      <t>ケイ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</si>
  <si>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</si>
  <si>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【時給単価の算定例】</t>
    <rPh sb="1" eb="3">
      <t>ジキュウ</t>
    </rPh>
    <rPh sb="3" eb="5">
      <t>タンカ</t>
    </rPh>
    <rPh sb="6" eb="8">
      <t>サンテイ</t>
    </rPh>
    <rPh sb="8" eb="9">
      <t>レイ</t>
    </rPh>
    <phoneticPr fontId="7"/>
  </si>
  <si>
    <t>年間給与等支給額</t>
    <rPh sb="0" eb="2">
      <t>ネンカン</t>
    </rPh>
    <rPh sb="2" eb="4">
      <t>キュウヨ</t>
    </rPh>
    <rPh sb="4" eb="5">
      <t>トウ</t>
    </rPh>
    <rPh sb="5" eb="8">
      <t>シキュウガク</t>
    </rPh>
    <phoneticPr fontId="7"/>
  </si>
  <si>
    <t>年間所定労働日数</t>
    <rPh sb="0" eb="2">
      <t>ネンカン</t>
    </rPh>
    <rPh sb="2" eb="4">
      <t>ショテイ</t>
    </rPh>
    <phoneticPr fontId="7"/>
  </si>
  <si>
    <t>1日当たりの労働時間</t>
    <rPh sb="1" eb="2">
      <t>ニチ</t>
    </rPh>
    <rPh sb="2" eb="3">
      <t>ア</t>
    </rPh>
    <phoneticPr fontId="7"/>
  </si>
  <si>
    <t>時給単価</t>
    <rPh sb="0" eb="2">
      <t>ジキュウ</t>
    </rPh>
    <rPh sb="2" eb="4">
      <t>タンカ</t>
    </rPh>
    <phoneticPr fontId="7"/>
  </si>
  <si>
    <t>（諸手当込ベース）</t>
    <rPh sb="1" eb="4">
      <t>ショテアテ</t>
    </rPh>
    <rPh sb="4" eb="5">
      <t>コ</t>
    </rPh>
    <phoneticPr fontId="7"/>
  </si>
  <si>
    <t>円</t>
    <rPh sb="0" eb="1">
      <t>エン</t>
    </rPh>
    <phoneticPr fontId="7"/>
  </si>
  <si>
    <t>÷</t>
    <phoneticPr fontId="7"/>
  </si>
  <si>
    <t>（</t>
    <phoneticPr fontId="7"/>
  </si>
  <si>
    <t>×</t>
    <phoneticPr fontId="7"/>
  </si>
  <si>
    <t>＝</t>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</si>
  <si>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</si>
  <si>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</si>
  <si>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農業者年金
人件費</t>
    <rPh sb="0" eb="3">
      <t>ノウギョウシャ</t>
    </rPh>
    <rPh sb="3" eb="5">
      <t>ネンキン</t>
    </rPh>
    <rPh sb="6" eb="9">
      <t>ジンケンヒ</t>
    </rPh>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</si>
  <si>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</si>
  <si>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時給単価
（超勤）</t>
    <rPh sb="0" eb="2">
      <t>ジキュウ</t>
    </rPh>
    <rPh sb="2" eb="4">
      <t>タンカ</t>
    </rPh>
    <rPh sb="6" eb="8">
      <t>チョウキン</t>
    </rPh>
    <phoneticPr fontId="7"/>
  </si>
  <si>
    <t>農業者年金
人件費（超勤）</t>
    <rPh sb="0" eb="3">
      <t>ノウギョウシャ</t>
    </rPh>
    <rPh sb="3" eb="5">
      <t>ネンキン</t>
    </rPh>
    <rPh sb="6" eb="9">
      <t>ジンケンヒ</t>
    </rPh>
    <rPh sb="10" eb="12">
      <t>チョウキン</t>
    </rPh>
    <phoneticPr fontId="7"/>
  </si>
  <si>
    <t>年間農業者年金業務
従事時間（超勤）</t>
    <rPh sb="0" eb="2">
      <t>ネンカン</t>
    </rPh>
    <rPh sb="2" eb="5">
      <t>ノウギョウシャ</t>
    </rPh>
    <rPh sb="5" eb="7">
      <t>ネンキン</t>
    </rPh>
    <rPh sb="7" eb="9">
      <t>ギョウム</t>
    </rPh>
    <rPh sb="10" eb="12">
      <t>ジュウジ</t>
    </rPh>
    <rPh sb="12" eb="14">
      <t>ジカン</t>
    </rPh>
    <phoneticPr fontId="7"/>
  </si>
  <si>
    <t>Ａ</t>
    <phoneticPr fontId="7"/>
  </si>
  <si>
    <t>Ｂ</t>
    <phoneticPr fontId="7"/>
  </si>
  <si>
    <t>Ｃ</t>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</si>
  <si>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</si>
  <si>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</si>
  <si>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</si>
  <si>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</si>
  <si>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</si>
  <si>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</si>
  <si>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</si>
  <si>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</si>
  <si>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</si>
  <si>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コピー用紙、ファイル、筆記用具</t>
    <rPh sb="3" eb="5">
      <t>ヨウシ</t>
    </rPh>
    <phoneticPr fontId="7"/>
  </si>
  <si>
    <t>Ａ分室</t>
    <rPh sb="1" eb="3">
      <t>ブンシツ</t>
    </rPh>
    <phoneticPr fontId="7"/>
  </si>
  <si>
    <t>コピー用紙、ファイル</t>
    <rPh sb="3" eb="5">
      <t>ヨウシ</t>
    </rPh>
    <phoneticPr fontId="7"/>
  </si>
  <si>
    <t>ファイル、筆記用具</t>
    <rPh sb="5" eb="7">
      <t>ヒッキ</t>
    </rPh>
    <rPh sb="7" eb="9">
      <t>ヨウグ</t>
    </rPh>
    <phoneticPr fontId="7"/>
  </si>
  <si>
    <t>コピー用紙</t>
    <rPh sb="3" eb="5">
      <t>ヨウシ</t>
    </rPh>
    <phoneticPr fontId="7"/>
  </si>
  <si>
    <t>電気料</t>
    <rPh sb="0" eb="3">
      <t>デンキリョウ</t>
    </rPh>
    <phoneticPr fontId="7"/>
  </si>
  <si>
    <t>水道料</t>
    <rPh sb="0" eb="3">
      <t>スイドウリョウ</t>
    </rPh>
    <phoneticPr fontId="7"/>
  </si>
  <si>
    <t>ガス料</t>
    <rPh sb="2" eb="3">
      <t>リョウ</t>
    </rPh>
    <phoneticPr fontId="7"/>
  </si>
  <si>
    <t>電気料、水道料</t>
    <rPh sb="0" eb="3">
      <t>デンキリョウ</t>
    </rPh>
    <rPh sb="4" eb="7">
      <t>スイドウリョウ</t>
    </rPh>
    <phoneticPr fontId="7"/>
  </si>
  <si>
    <t>電話料</t>
    <rPh sb="0" eb="3">
      <t>デンワリョウ</t>
    </rPh>
    <phoneticPr fontId="7"/>
  </si>
  <si>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</si>
  <si>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</si>
  <si>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</si>
  <si>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</si>
  <si>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</si>
  <si>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</si>
  <si>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</si>
  <si>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</si>
  <si>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</si>
  <si>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</si>
  <si>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4月号</t>
    <rPh sb="1" eb="3">
      <t>ガツゴウ</t>
    </rPh>
    <phoneticPr fontId="4"/>
  </si>
  <si>
    <t>8月号</t>
    <rPh sb="1" eb="3">
      <t>ガツゴウ</t>
    </rPh>
    <phoneticPr fontId="4"/>
  </si>
  <si>
    <t>12月号</t>
    <rPh sb="2" eb="4">
      <t>ガツゴウ</t>
    </rPh>
    <phoneticPr fontId="4"/>
  </si>
  <si>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</si>
  <si>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</si>
  <si>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</si>
  <si>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</si>
  <si>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</si>
  <si>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</si>
  <si>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</si>
  <si>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</si>
  <si>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</si>
  <si>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</si>
  <si>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</si>
  <si>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</si>
  <si>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</si>
  <si>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</si>
  <si>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</si>
  <si>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</si>
  <si>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</si>
  <si>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</si>
  <si>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加入推進対策会議資料準備</t>
    <rPh sb="0" eb="2">
      <t>カニュウ</t>
    </rPh>
    <rPh sb="2" eb="4">
      <t>スイシン</t>
    </rPh>
    <rPh sb="4" eb="6">
      <t>タイサク</t>
    </rPh>
    <rPh sb="6" eb="8">
      <t>カイギ</t>
    </rPh>
    <rPh sb="8" eb="10">
      <t>シリョウ</t>
    </rPh>
    <rPh sb="10" eb="12">
      <t>ジュンビ</t>
    </rPh>
    <phoneticPr fontId="7"/>
  </si>
  <si>
    <t>△△農委、△△農協</t>
    <rPh sb="2" eb="4">
      <t>ノウイ</t>
    </rPh>
    <rPh sb="7" eb="9">
      <t>ノウキョウ</t>
    </rPh>
    <phoneticPr fontId="3"/>
  </si>
  <si>
    <t>XXXX</t>
    <phoneticPr fontId="3"/>
  </si>
  <si>
    <t>□□課、□□支店等</t>
    <rPh sb="2" eb="3">
      <t>カ</t>
    </rPh>
    <rPh sb="6" eb="8">
      <t>シテン</t>
    </rPh>
    <rPh sb="8" eb="9">
      <t>トウ</t>
    </rPh>
    <phoneticPr fontId="3"/>
  </si>
  <si>
    <t>○○</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</si>
  <si>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</si>
  <si>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うち
農業者年金
業務担当者数</t>
    <rPh sb="3" eb="6">
      <t>ノウギョウシャ</t>
    </rPh>
    <rPh sb="6" eb="8">
      <t>ネンキン</t>
    </rPh>
    <rPh sb="9" eb="11">
      <t>ギョウム</t>
    </rPh>
    <rPh sb="11" eb="14">
      <t>タントウシャ</t>
    </rPh>
    <rPh sb="14" eb="15">
      <t>スウ</t>
    </rPh>
    <phoneticPr fontId="7"/>
  </si>
  <si>
    <t>Ｂ分室</t>
  </si>
  <si>
    <t>△△農委、△△農協</t>
    <rPh sb="2" eb="3">
      <t>ノウ</t>
    </rPh>
    <rPh sb="3" eb="4">
      <t>イ</t>
    </rPh>
    <rPh sb="7" eb="9">
      <t>ノウキョウ</t>
    </rPh>
    <phoneticPr fontId="7"/>
  </si>
  <si>
    <t>□□課、□□支店等</t>
    <rPh sb="2" eb="3">
      <t>カ</t>
    </rPh>
    <rPh sb="6" eb="8">
      <t>シテン</t>
    </rPh>
    <rPh sb="8" eb="9">
      <t>ナド</t>
    </rPh>
    <phoneticPr fontId="7"/>
  </si>
  <si>
    <t>Ｃ支店</t>
    <rPh sb="1" eb="3">
      <t>シテン</t>
    </rPh>
    <phoneticPr fontId="3"/>
  </si>
  <si>
    <t>Ｄ支店</t>
    <rPh sb="1" eb="3">
      <t>シテン</t>
    </rPh>
    <phoneticPr fontId="3"/>
  </si>
  <si>
    <t>【消耗品費（各種事務用品：コピー用紙、ファイル、筆記用具等）】記載例（計算例）</t>
    <rPh sb="1" eb="4">
      <t>ショウモウヒン</t>
    </rPh>
    <rPh sb="4" eb="5">
      <t>ヒ</t>
    </rPh>
    <rPh sb="6" eb="8">
      <t>カクシュ</t>
    </rPh>
    <rPh sb="8" eb="10">
      <t>ジム</t>
    </rPh>
    <rPh sb="10" eb="12">
      <t>ヨウヒン</t>
    </rPh>
    <rPh sb="16" eb="18">
      <t>ヨウシ</t>
    </rPh>
    <rPh sb="24" eb="26">
      <t>ヒッキ</t>
    </rPh>
    <rPh sb="26" eb="28">
      <t>ヨウグ</t>
    </rPh>
    <rPh sb="28" eb="29">
      <t>トウ</t>
    </rPh>
    <rPh sb="31" eb="34">
      <t>キサイレイ</t>
    </rPh>
    <rPh sb="35" eb="38">
      <t>ケイサンレイ</t>
    </rPh>
    <phoneticPr fontId="7"/>
  </si>
  <si>
    <t>【光熱水料（電気料、水道料、ガス料）、通信運搬費（電話料）】記載例（計算例）</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</si>
  <si>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【役務費（広告料）】記載例（計算例）</t>
    <rPh sb="1" eb="3">
      <t>エキム</t>
    </rPh>
    <rPh sb="3" eb="4">
      <t>ヒ</t>
    </rPh>
    <rPh sb="5" eb="8">
      <t>コウコクリョウ</t>
    </rPh>
    <phoneticPr fontId="4"/>
  </si>
  <si>
    <t>年間所定総労働時間</t>
    <phoneticPr fontId="3"/>
  </si>
  <si>
    <t>農年従事時間
割合</t>
    <phoneticPr fontId="3"/>
  </si>
  <si>
    <t>※複数の担当者がいる場合は、担当者全体の従事時間割合で算出</t>
    <phoneticPr fontId="3"/>
  </si>
  <si>
    <t>△△農委、△△農協</t>
    <phoneticPr fontId="3"/>
  </si>
  <si>
    <t>差引額</t>
    <rPh sb="0" eb="2">
      <t>サシヒキ</t>
    </rPh>
    <rPh sb="2" eb="3">
      <t>ガク</t>
    </rPh>
    <phoneticPr fontId="4"/>
  </si>
  <si>
    <r>
      <t xml:space="preserve">Ｄ
</t>
    </r>
    <r>
      <rPr>
        <sz val="9"/>
        <color theme="1"/>
        <rFont val="ＭＳ ゴシック"/>
        <family val="3"/>
        <charset val="128"/>
      </rPr>
      <t>(Ｃ÷Ａ×Ｂ)</t>
    </r>
    <phoneticPr fontId="7"/>
  </si>
  <si>
    <t>事業年度　業務日誌（〇月分）記入例</t>
    <rPh sb="14" eb="16">
      <t>キニュウ</t>
    </rPh>
    <rPh sb="16" eb="17">
      <t>レイ</t>
    </rPh>
    <phoneticPr fontId="4"/>
  </si>
  <si>
    <t>事業年度　業務日誌（年度集計）記入例</t>
    <rPh sb="15" eb="17">
      <t>キニュウ</t>
    </rPh>
    <rPh sb="17" eb="18">
      <t>レイ</t>
    </rPh>
    <phoneticPr fontId="3"/>
  </si>
  <si>
    <t>□□課、□□支店等</t>
    <phoneticPr fontId="3"/>
  </si>
  <si>
    <t>（様式第３号）</t>
    <rPh sb="1" eb="3">
      <t>ヨウシキ</t>
    </rPh>
    <rPh sb="3" eb="4">
      <t>ダイ</t>
    </rPh>
    <rPh sb="5" eb="6">
      <t>ゴウ</t>
    </rPh>
    <phoneticPr fontId="4"/>
  </si>
  <si>
    <t>別添のとおり。（様式例第６号の業務日誌（年度集計））</t>
    <rPh sb="0" eb="2">
      <t>ベッテン</t>
    </rPh>
    <rPh sb="8" eb="10">
      <t>ヨウシキ</t>
    </rPh>
    <rPh sb="10" eb="11">
      <t>レイ</t>
    </rPh>
    <rPh sb="11" eb="12">
      <t>ダイ</t>
    </rPh>
    <rPh sb="13" eb="14">
      <t>ゴウ</t>
    </rPh>
    <rPh sb="15" eb="17">
      <t>ギョウム</t>
    </rPh>
    <rPh sb="17" eb="19">
      <t>ニッシ</t>
    </rPh>
    <rPh sb="20" eb="22">
      <t>ネンド</t>
    </rPh>
    <rPh sb="22" eb="24">
      <t>シュウケイ</t>
    </rPh>
    <phoneticPr fontId="4"/>
  </si>
  <si>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</si>
  <si>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</si>
  <si>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</si>
  <si>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</si>
  <si>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令和○年度農業者年金業務における費用按分計算例シート記入例</t>
    <rPh sb="0" eb="2">
      <t>レイワ</t>
    </rPh>
    <rPh sb="16" eb="18">
      <t>ヒヨウ</t>
    </rPh>
    <rPh sb="18" eb="20">
      <t>アンブン</t>
    </rPh>
    <rPh sb="20" eb="23">
      <t>ケイサンレイ</t>
    </rPh>
    <rPh sb="26" eb="28">
      <t>キニュウ</t>
    </rPh>
    <rPh sb="28" eb="29">
      <t>レイ</t>
    </rPh>
    <phoneticPr fontId="3"/>
  </si>
  <si>
    <t>※変則的な出勤がない場合は入力不要</t>
    <rPh sb="1" eb="3">
      <t>ヘンソク</t>
    </rPh>
    <rPh sb="3" eb="4">
      <t>テキ</t>
    </rPh>
    <rPh sb="5" eb="7">
      <t>シュッキン</t>
    </rPh>
    <rPh sb="10" eb="12">
      <t>バアイ</t>
    </rPh>
    <rPh sb="13" eb="15">
      <t>ニュウリョク</t>
    </rPh>
    <rPh sb="15" eb="17">
      <t>フヨウ</t>
    </rPh>
    <phoneticPr fontId="3"/>
  </si>
  <si>
    <t>土曜日等労働日数</t>
    <rPh sb="0" eb="3">
      <t>ドヨウビ</t>
    </rPh>
    <rPh sb="3" eb="4">
      <t>トウ</t>
    </rPh>
    <rPh sb="4" eb="6">
      <t>ロウドウ</t>
    </rPh>
    <rPh sb="5" eb="7">
      <t>ニッスウ</t>
    </rPh>
    <phoneticPr fontId="7"/>
  </si>
  <si>
    <t>土曜日等の
労働時間</t>
    <rPh sb="0" eb="3">
      <t>ドヨウビ</t>
    </rPh>
    <rPh sb="3" eb="4">
      <t>トウ</t>
    </rPh>
    <phoneticPr fontId="7"/>
  </si>
  <si>
    <t>)+(</t>
    <phoneticPr fontId="4"/>
  </si>
  <si>
    <t>日</t>
    <rPh sb="0" eb="1">
      <t>ニチ</t>
    </rPh>
    <phoneticPr fontId="4"/>
  </si>
  <si>
    <t>×</t>
    <phoneticPr fontId="4"/>
  </si>
  <si>
    <t>)＝</t>
    <phoneticPr fontId="7"/>
  </si>
  <si>
    <t>○ 業務日誌（個人用）（様式例第５号）記入例</t>
    <rPh sb="19" eb="21">
      <t>キニュウ</t>
    </rPh>
    <rPh sb="21" eb="22">
      <t>レイ</t>
    </rPh>
    <phoneticPr fontId="3"/>
  </si>
  <si>
    <t>○ 業務日誌（年度集計用）（様式例第６号）記入例</t>
    <phoneticPr fontId="3"/>
  </si>
  <si>
    <t>○ 人件費計算シート記入例</t>
    <phoneticPr fontId="3"/>
  </si>
  <si>
    <t>○ 費用按分計算例シート記入例</t>
    <phoneticPr fontId="3"/>
  </si>
  <si>
    <t>関係様式一式記入例</t>
    <rPh sb="2" eb="4">
      <t>ヨウシキ</t>
    </rPh>
    <rPh sb="6" eb="8">
      <t>キニュウ</t>
    </rPh>
    <rPh sb="8" eb="9">
      <t>レイ</t>
    </rPh>
    <phoneticPr fontId="3"/>
  </si>
  <si>
    <t>令和○年度農業者年金業務における人件費計算シート記入例</t>
    <rPh sb="0" eb="2">
      <t>レイワ</t>
    </rPh>
    <rPh sb="24" eb="26">
      <t>キニュウ</t>
    </rPh>
    <rPh sb="26" eb="27">
      <t>レイ</t>
    </rPh>
    <phoneticPr fontId="7"/>
  </si>
  <si>
    <t>担当者A</t>
    <phoneticPr fontId="3"/>
  </si>
  <si>
    <t>担当者</t>
    <phoneticPr fontId="4"/>
  </si>
  <si>
    <t>担当者A</t>
    <phoneticPr fontId="7"/>
  </si>
  <si>
    <t>担当者B</t>
    <phoneticPr fontId="7"/>
  </si>
  <si>
    <t>担当者C</t>
    <phoneticPr fontId="7"/>
  </si>
  <si>
    <t>賞与</t>
    <rPh sb="0" eb="2">
      <t>ショウヨ</t>
    </rPh>
    <phoneticPr fontId="7"/>
  </si>
  <si>
    <t>担当者Ａ</t>
    <phoneticPr fontId="3"/>
  </si>
  <si>
    <t>担当者Ｂ</t>
    <phoneticPr fontId="3"/>
  </si>
  <si>
    <r>
      <t>令和</t>
    </r>
    <r>
      <rPr>
        <sz val="12"/>
        <color rgb="FFFF0000"/>
        <rFont val="ＭＳ Ｐ明朝"/>
        <family val="1"/>
        <charset val="128"/>
      </rPr>
      <t>○</t>
    </r>
    <r>
      <rPr>
        <sz val="12"/>
        <color theme="1"/>
        <rFont val="ＭＳ Ｐ明朝"/>
        <family val="1"/>
        <charset val="128"/>
      </rPr>
      <t>事業年度農業者年金業務委託手数料実績報告書　</t>
    </r>
    <rPh sb="0" eb="2">
      <t>レイワ</t>
    </rPh>
    <rPh sb="3" eb="5">
      <t>ジギョウ</t>
    </rPh>
    <rPh sb="5" eb="7">
      <t>ネンド</t>
    </rPh>
    <rPh sb="7" eb="10">
      <t>ノウギョウシャ</t>
    </rPh>
    <rPh sb="10" eb="12">
      <t>ネンキン</t>
    </rPh>
    <rPh sb="12" eb="14">
      <t>ギョウム</t>
    </rPh>
    <rPh sb="14" eb="16">
      <t>イタク</t>
    </rPh>
    <rPh sb="16" eb="19">
      <t>テスウリョウ</t>
    </rPh>
    <rPh sb="19" eb="21">
      <t>ジッセキ</t>
    </rPh>
    <rPh sb="21" eb="24">
      <t>ホウコクショ</t>
    </rPh>
    <phoneticPr fontId="4"/>
  </si>
  <si>
    <t>「収入の部」欄は、（独）農業者年金基金から送金通知のあった金額（又は交付請求額）を事項①に記入するとともに、自己負担金を充当した場合には、事項</t>
    <phoneticPr fontId="4"/>
  </si>
  <si>
    <t>②に自己負担した金額を記入すること。</t>
    <phoneticPr fontId="4"/>
  </si>
  <si>
    <t>農業者年金業務への従事時間については、交付要綱の様式例第５号及び様式例第６号を参考に業務日誌を作成し、交付要綱第９の規定により業務受託機関</t>
    <rPh sb="0" eb="3">
      <t>ノウギョウシャ</t>
    </rPh>
    <rPh sb="3" eb="5">
      <t>ネンキン</t>
    </rPh>
    <rPh sb="5" eb="7">
      <t>ギョウム</t>
    </rPh>
    <rPh sb="9" eb="11">
      <t>ジュウジ</t>
    </rPh>
    <rPh sb="11" eb="13">
      <t>ジカン</t>
    </rPh>
    <rPh sb="19" eb="21">
      <t>コウフ</t>
    </rPh>
    <rPh sb="21" eb="23">
      <t>ヨウコウ</t>
    </rPh>
    <rPh sb="24" eb="26">
      <t>ヨウシキ</t>
    </rPh>
    <rPh sb="26" eb="27">
      <t>レイ</t>
    </rPh>
    <rPh sb="27" eb="28">
      <t>ダイ</t>
    </rPh>
    <rPh sb="29" eb="30">
      <t>ゴウ</t>
    </rPh>
    <rPh sb="30" eb="31">
      <t>オヨ</t>
    </rPh>
    <rPh sb="32" eb="34">
      <t>ヨウシキ</t>
    </rPh>
    <rPh sb="34" eb="35">
      <t>レイ</t>
    </rPh>
    <rPh sb="35" eb="36">
      <t>ダイ</t>
    </rPh>
    <rPh sb="37" eb="38">
      <t>ゴウ</t>
    </rPh>
    <rPh sb="39" eb="41">
      <t>サンコウ</t>
    </rPh>
    <rPh sb="42" eb="44">
      <t>ギョウム</t>
    </rPh>
    <rPh sb="44" eb="46">
      <t>ニッシ</t>
    </rPh>
    <rPh sb="47" eb="49">
      <t>サクセイ</t>
    </rPh>
    <rPh sb="51" eb="53">
      <t>コウフ</t>
    </rPh>
    <rPh sb="53" eb="56">
      <t>ヨウコウダイ</t>
    </rPh>
    <rPh sb="58" eb="60">
      <t>キテイ</t>
    </rPh>
    <rPh sb="63" eb="65">
      <t>ギョウム</t>
    </rPh>
    <rPh sb="65" eb="67">
      <t>ジュタク</t>
    </rPh>
    <rPh sb="67" eb="69">
      <t>キカン</t>
    </rPh>
    <phoneticPr fontId="4"/>
  </si>
  <si>
    <t>で保管しておくこと。</t>
    <rPh sb="1" eb="3">
      <t>ホカン</t>
    </rPh>
    <phoneticPr fontId="4"/>
  </si>
  <si>
    <t>2024年</t>
    <rPh sb="4" eb="5">
      <t>ネン</t>
    </rPh>
    <phoneticPr fontId="7"/>
  </si>
  <si>
    <t>2025年</t>
    <rPh sb="4" eb="5">
      <t>ネン</t>
    </rPh>
    <phoneticPr fontId="7"/>
  </si>
  <si>
    <t>所定労働時間内</t>
    <phoneticPr fontId="3"/>
  </si>
  <si>
    <t>超勤（残業）</t>
    <phoneticPr fontId="3"/>
  </si>
  <si>
    <t>〔農業協同組合用〕</t>
    <rPh sb="1" eb="3">
      <t>ノウギョウ</t>
    </rPh>
    <rPh sb="3" eb="5">
      <t>キョウドウ</t>
    </rPh>
    <rPh sb="5" eb="7">
      <t>クミアイ</t>
    </rPh>
    <rPh sb="7" eb="8">
      <t>ヨウ</t>
    </rPh>
    <phoneticPr fontId="4"/>
  </si>
  <si>
    <t>　令和○年○月○日</t>
    <rPh sb="1" eb="3">
      <t>レイワ</t>
    </rPh>
    <rPh sb="4" eb="5">
      <t>ネン</t>
    </rPh>
    <rPh sb="6" eb="7">
      <t>ツキ</t>
    </rPh>
    <rPh sb="8" eb="9">
      <t>ニチ</t>
    </rPh>
    <phoneticPr fontId="4"/>
  </si>
  <si>
    <t>農業協同組合名</t>
    <rPh sb="0" eb="2">
      <t>ノウギョウ</t>
    </rPh>
    <rPh sb="2" eb="4">
      <t>キョウドウ</t>
    </rPh>
    <rPh sb="4" eb="6">
      <t>クミアイ</t>
    </rPh>
    <rPh sb="6" eb="7">
      <t>メイ</t>
    </rPh>
    <phoneticPr fontId="4"/>
  </si>
  <si>
    <t>○○農業協同組合</t>
    <rPh sb="2" eb="8">
      <t>ノウギョウキョウドウクミアイ</t>
    </rPh>
    <phoneticPr fontId="4"/>
  </si>
  <si>
    <t>代表理事（組合長または理事長）氏名</t>
    <rPh sb="0" eb="2">
      <t>ダイヒョウ</t>
    </rPh>
    <rPh sb="2" eb="4">
      <t>リジ</t>
    </rPh>
    <rPh sb="5" eb="8">
      <t>クミアイチョウ</t>
    </rPh>
    <rPh sb="11" eb="14">
      <t>リジチョウ</t>
    </rPh>
    <rPh sb="15" eb="17">
      <t>シメイ</t>
    </rPh>
    <phoneticPr fontId="4"/>
  </si>
  <si>
    <t>◎◎　◎◎</t>
    <phoneticPr fontId="4"/>
  </si>
  <si>
    <r>
      <t>令和</t>
    </r>
    <r>
      <rPr>
        <sz val="11"/>
        <color rgb="FFFF0000"/>
        <rFont val="ＭＳ Ｐ明朝"/>
        <family val="1"/>
        <charset val="128"/>
      </rPr>
      <t>○</t>
    </r>
    <r>
      <rPr>
        <sz val="11"/>
        <color theme="1"/>
        <rFont val="ＭＳ Ｐ明朝"/>
        <family val="1"/>
        <charset val="128"/>
      </rPr>
      <t>事業年度において、標記事業を下記のとおり実施したので、農業者年金業務委託手数料交付要綱第６の規定によりその実績を報告します。</t>
    </r>
    <rPh sb="3" eb="5">
      <t>ジギョウ</t>
    </rPh>
    <rPh sb="5" eb="7">
      <t>ネンド</t>
    </rPh>
    <rPh sb="12" eb="14">
      <t>ヒョウキ</t>
    </rPh>
    <rPh sb="14" eb="16">
      <t>ジギョウ</t>
    </rPh>
    <rPh sb="17" eb="19">
      <t>カキ</t>
    </rPh>
    <rPh sb="23" eb="25">
      <t>ジッシ</t>
    </rPh>
    <rPh sb="30" eb="33">
      <t>ノウギョウシャ</t>
    </rPh>
    <rPh sb="33" eb="35">
      <t>ネンキン</t>
    </rPh>
    <rPh sb="35" eb="37">
      <t>ギョウム</t>
    </rPh>
    <rPh sb="37" eb="39">
      <t>イタク</t>
    </rPh>
    <rPh sb="39" eb="42">
      <t>テスウリョウ</t>
    </rPh>
    <phoneticPr fontId="60"/>
  </si>
  <si>
    <t>事務費に類するもの</t>
    <rPh sb="0" eb="3">
      <t>ジムヒ</t>
    </rPh>
    <rPh sb="4" eb="5">
      <t>ルイ</t>
    </rPh>
    <phoneticPr fontId="4"/>
  </si>
  <si>
    <t>給料手当</t>
    <rPh sb="0" eb="2">
      <t>キュウリョウ</t>
    </rPh>
    <rPh sb="2" eb="4">
      <t>テアテ</t>
    </rPh>
    <phoneticPr fontId="4"/>
  </si>
  <si>
    <t>旅費</t>
    <rPh sb="0" eb="2">
      <t>リョヒ</t>
    </rPh>
    <phoneticPr fontId="4"/>
  </si>
  <si>
    <t>会議費</t>
    <rPh sb="0" eb="3">
      <t>カイギヒ</t>
    </rPh>
    <phoneticPr fontId="4"/>
  </si>
  <si>
    <t>宣伝広告費</t>
    <rPh sb="0" eb="2">
      <t>センデン</t>
    </rPh>
    <rPh sb="2" eb="5">
      <t>コウコクヒ</t>
    </rPh>
    <phoneticPr fontId="4"/>
  </si>
  <si>
    <t>通信費</t>
    <rPh sb="0" eb="3">
      <t>ツウシンヒ</t>
    </rPh>
    <phoneticPr fontId="4"/>
  </si>
  <si>
    <t>雑役務費</t>
    <rPh sb="0" eb="1">
      <t>ザツ</t>
    </rPh>
    <rPh sb="1" eb="4">
      <t>エキムヒ</t>
    </rPh>
    <phoneticPr fontId="4"/>
  </si>
  <si>
    <t>印刷・
消耗品費</t>
    <rPh sb="0" eb="2">
      <t>インサツ</t>
    </rPh>
    <rPh sb="4" eb="7">
      <t>ショウモウヒン</t>
    </rPh>
    <rPh sb="7" eb="8">
      <t>ヒ</t>
    </rPh>
    <phoneticPr fontId="4"/>
  </si>
  <si>
    <t>図書・
研修費</t>
    <rPh sb="0" eb="2">
      <t>トショ</t>
    </rPh>
    <rPh sb="4" eb="7">
      <t>ケンシュウヒ</t>
    </rPh>
    <phoneticPr fontId="4"/>
  </si>
  <si>
    <t>水道光熱費</t>
    <rPh sb="0" eb="2">
      <t>スイドウ</t>
    </rPh>
    <rPh sb="2" eb="5">
      <t>コウネツヒ</t>
    </rPh>
    <phoneticPr fontId="4"/>
  </si>
  <si>
    <t>消耗備品費</t>
    <rPh sb="0" eb="2">
      <t>ショウモウ</t>
    </rPh>
    <rPh sb="2" eb="5">
      <t>ビヒンヒ</t>
    </rPh>
    <phoneticPr fontId="4"/>
  </si>
  <si>
    <t>車両費</t>
    <rPh sb="0" eb="2">
      <t>シャリョウ</t>
    </rPh>
    <rPh sb="2" eb="3">
      <t>ヒ</t>
    </rPh>
    <phoneticPr fontId="4"/>
  </si>
  <si>
    <t>②農業協同組合の自己負担</t>
    <rPh sb="1" eb="3">
      <t>ノウギョウ</t>
    </rPh>
    <rPh sb="3" eb="5">
      <t>キョウドウ</t>
    </rPh>
    <rPh sb="5" eb="7">
      <t>クミアイ</t>
    </rPh>
    <rPh sb="8" eb="10">
      <t>ジコ</t>
    </rPh>
    <rPh sb="10" eb="12">
      <t>フタン</t>
    </rPh>
    <phoneticPr fontId="4"/>
  </si>
  <si>
    <t>農業協同組合名は、当該年度決算を行う農業協同組合の名称を記入すること。</t>
    <rPh sb="0" eb="2">
      <t>ノウギョウ</t>
    </rPh>
    <rPh sb="2" eb="4">
      <t>キョウドウ</t>
    </rPh>
    <rPh sb="4" eb="6">
      <t>クミアイ</t>
    </rPh>
    <rPh sb="6" eb="7">
      <t>メイ</t>
    </rPh>
    <rPh sb="18" eb="20">
      <t>ノウギョウ</t>
    </rPh>
    <rPh sb="20" eb="22">
      <t>キョウドウ</t>
    </rPh>
    <rPh sb="22" eb="24">
      <t>クミアイ</t>
    </rPh>
    <phoneticPr fontId="4"/>
  </si>
  <si>
    <t>ただし、本所（又は本店）から各支所（又は支店）へ農業者年金業務委託手数料が配分等されており、それぞれの支所（又は支店）において農業者年金</t>
    <rPh sb="4" eb="6">
      <t>ホンショ</t>
    </rPh>
    <rPh sb="7" eb="8">
      <t>マタ</t>
    </rPh>
    <rPh sb="9" eb="11">
      <t>ホンテン</t>
    </rPh>
    <rPh sb="14" eb="15">
      <t>カク</t>
    </rPh>
    <rPh sb="15" eb="17">
      <t>シショ</t>
    </rPh>
    <rPh sb="18" eb="19">
      <t>マタ</t>
    </rPh>
    <rPh sb="20" eb="22">
      <t>シテン</t>
    </rPh>
    <rPh sb="24" eb="27">
      <t>ノウギョウシャ</t>
    </rPh>
    <rPh sb="27" eb="29">
      <t>ネンキン</t>
    </rPh>
    <rPh sb="29" eb="31">
      <t>ギョウム</t>
    </rPh>
    <rPh sb="31" eb="33">
      <t>イタク</t>
    </rPh>
    <rPh sb="33" eb="36">
      <t>テスウリョウ</t>
    </rPh>
    <rPh sb="37" eb="39">
      <t>ハイブン</t>
    </rPh>
    <rPh sb="39" eb="40">
      <t>トウ</t>
    </rPh>
    <rPh sb="51" eb="53">
      <t>シショ</t>
    </rPh>
    <rPh sb="54" eb="55">
      <t>マタ</t>
    </rPh>
    <rPh sb="56" eb="58">
      <t>シテン</t>
    </rPh>
    <rPh sb="63" eb="66">
      <t>ノウギョウシャ</t>
    </rPh>
    <rPh sb="66" eb="68">
      <t>ネンキン</t>
    </rPh>
    <phoneticPr fontId="4"/>
  </si>
  <si>
    <t>業務委託手数料の執行管理を行っている場合は、本表に準じ、それぞれの支所（又は支店）分を本表の内訳として別葉に作成し、添付すること。</t>
    <rPh sb="0" eb="2">
      <t>ギョウム</t>
    </rPh>
    <rPh sb="2" eb="4">
      <t>イタク</t>
    </rPh>
    <rPh sb="4" eb="7">
      <t>テスウリョウ</t>
    </rPh>
    <rPh sb="8" eb="10">
      <t>シッコウ</t>
    </rPh>
    <rPh sb="10" eb="12">
      <t>カンリ</t>
    </rPh>
    <rPh sb="13" eb="14">
      <t>オコナ</t>
    </rPh>
    <rPh sb="18" eb="20">
      <t>バアイ</t>
    </rPh>
    <rPh sb="22" eb="24">
      <t>ホンヒョウ</t>
    </rPh>
    <rPh sb="25" eb="26">
      <t>ジュン</t>
    </rPh>
    <rPh sb="33" eb="35">
      <t>シショ</t>
    </rPh>
    <rPh sb="36" eb="37">
      <t>マタ</t>
    </rPh>
    <rPh sb="38" eb="40">
      <t>シテン</t>
    </rPh>
    <rPh sb="41" eb="42">
      <t>ブン</t>
    </rPh>
    <rPh sb="43" eb="44">
      <t>ホン</t>
    </rPh>
    <rPh sb="44" eb="45">
      <t>オモテ</t>
    </rPh>
    <rPh sb="46" eb="48">
      <t>ウチワケ</t>
    </rPh>
    <rPh sb="51" eb="52">
      <t>ベツ</t>
    </rPh>
    <rPh sb="52" eb="53">
      <t>ハ</t>
    </rPh>
    <rPh sb="54" eb="55">
      <t>サク</t>
    </rPh>
    <rPh sb="55" eb="56">
      <t>シゲル</t>
    </rPh>
    <rPh sb="58" eb="60">
      <t>テンプ</t>
    </rPh>
    <phoneticPr fontId="4"/>
  </si>
  <si>
    <t>支出の部の各欄は、別添の「使途区分の説明（農業協同組合用）」を参照の上、各事項ごとに精算額（決算額）を記入すること。</t>
    <rPh sb="21" eb="23">
      <t>ノウギョウ</t>
    </rPh>
    <rPh sb="23" eb="25">
      <t>キョウドウ</t>
    </rPh>
    <rPh sb="25" eb="27">
      <t>クミアイ</t>
    </rPh>
    <rPh sb="27" eb="28">
      <t>ヨウ</t>
    </rPh>
    <phoneticPr fontId="4"/>
  </si>
  <si>
    <t xml:space="preserve"> なお、返還額の納付期限は○月△日を希望します。</t>
    <rPh sb="4" eb="7">
      <t>ヘンカンガク</t>
    </rPh>
    <rPh sb="8" eb="10">
      <t>ノウフ</t>
    </rPh>
    <rPh sb="10" eb="12">
      <t>キゲン</t>
    </rPh>
    <rPh sb="14" eb="15">
      <t>ガツ</t>
    </rPh>
    <rPh sb="16" eb="17">
      <t>ニチ</t>
    </rPh>
    <rPh sb="18" eb="20">
      <t>キボウ</t>
    </rPh>
    <phoneticPr fontId="3"/>
  </si>
  <si>
    <t>○ 農業者年金業務委託手数料実績報告書（ＪＡ）（様式第３号）記入例（返還あり）</t>
    <phoneticPr fontId="3"/>
  </si>
  <si>
    <t>○ 農業者年金業務委託手数料実績報告書（ＪＡ）（様式第３号）記入例（返還なし）</t>
    <rPh sb="30" eb="32">
      <t>キニュウ</t>
    </rPh>
    <rPh sb="32" eb="33">
      <t>レイ</t>
    </rPh>
    <rPh sb="34" eb="36">
      <t>ヘンカン</t>
    </rPh>
    <phoneticPr fontId="3"/>
  </si>
  <si>
    <t>令和６事業年度農業者年金業務委託手数料実績報告書</t>
    <rPh sb="3" eb="5">
      <t>ジギョウ</t>
    </rPh>
    <rPh sb="5" eb="7">
      <t>ネンド</t>
    </rPh>
    <rPh sb="7" eb="10">
      <t>ノウギョウシャ</t>
    </rPh>
    <rPh sb="10" eb="12">
      <t>ネンキン</t>
    </rPh>
    <rPh sb="12" eb="16">
      <t>ギョウムイタク</t>
    </rPh>
    <rPh sb="16" eb="19">
      <t>テスウリョウ</t>
    </rPh>
    <rPh sb="19" eb="21">
      <t>ジッセキ</t>
    </rPh>
    <rPh sb="21" eb="24">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</si>
</sst>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176" formatCode="#,##0_ "/>
    <numFmt numFmtId="177" formatCode=";;;"/>
    <numFmt numFmtId="178" formatCode="0_);[Red]\(0\)"/>
    <numFmt numFmtId="179" formatCode="#,##0.00_ ;[Red]\-#,##0.00\ "/>
    <numFmt numFmtId="180" formatCode="\(aaa\)"/>
    <numFmt numFmtId="181" formatCode="#,##0.00_ "/>
    <numFmt numFmtId="182" formatCode="#,##0.00_);[Red]\(#,##0.00\)"/>
    <numFmt numFmtId="183" formatCode="0.0_ "/>
    <numFmt numFmtId="184" formatCode="0_ "/>
    <numFmt numFmtId="185" formatCode="d"/>
    <numFmt numFmtId="186" formatCode="0.0%"/>
    <numFmt numFmtId="187" formatCode="#,##0.0;[Red]\-#,##0.0"/>
    <numFmt numFmtId="188" formatCode="0.0000_);[Red]\(0.0000\)"/>
    <numFmt numFmtId="189" formatCode="#,##0;[Red]#,##0"/>
    <numFmt numFmtId="190" formatCode="#,##0;&quot;△ &quot;#,##0"/>
    <numFmt numFmtId="191" formatCode="#,##0;&quot;▲ &quot;#,##0"/>
  </numFmts>
  <fonts count="63"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9"/>
      <color rgb="FF0070C0"/>
      <name val="ＭＳ ゴシック"/>
      <family val="3"/>
      <charset val="128"/>
    </font>
    <font>
      <sz val="9"/>
      <color theme="4" tint="-0.249977111117893"/>
      <name val="ＭＳ ゴシック"/>
      <family val="3"/>
      <charset val="128"/>
    </font>
    <font>
      <sz val="11"/>
      <color theme="1"/>
      <name val="ＭＳ Ｐゴシック"/>
      <family val="3"/>
      <charset val="128"/>
      <scheme val="minor"/>
    </font>
    <font>
      <sz val="11"/>
      <color theme="1"/>
      <name val="HGｺﾞｼｯｸM"/>
      <family val="2"/>
      <charset val="128"/>
    </font>
    <font>
      <u/>
      <sz val="11"/>
      <color theme="10"/>
      <name val="HGｺﾞｼｯｸM"/>
      <family val="2"/>
      <charset val="128"/>
    </font>
    <font>
      <b/>
      <sz val="14"/>
      <name val="ＭＳ Ｐゴシック"/>
      <family val="3"/>
      <charset val="128"/>
    </font>
    <font>
      <b/>
      <sz val="11"/>
      <color theme="1"/>
      <name val="ＭＳ ゴシック"/>
      <family val="3"/>
      <charset val="128"/>
    </font>
    <font>
      <sz val="12"/>
      <color theme="1"/>
      <name val="ＭＳ ゴシック"/>
      <family val="3"/>
      <charset val="128"/>
    </font>
    <font>
      <b/>
      <sz val="14"/>
      <color theme="1"/>
      <name val="ＭＳ ゴシック"/>
      <family val="3"/>
      <charset val="128"/>
    </font>
    <font>
      <b/>
      <sz val="11"/>
      <color rgb="FFFF0000"/>
      <name val="ＭＳ ゴシック"/>
      <family val="3"/>
      <charset val="128"/>
    </font>
    <font>
      <b/>
      <sz val="16"/>
      <color theme="1"/>
      <name val="ＭＳ ゴシック"/>
      <family val="3"/>
      <charset val="128"/>
    </font>
    <font>
      <sz val="14"/>
      <color theme="1"/>
      <name val="ＭＳ ゴシック"/>
      <family val="3"/>
      <charset val="128"/>
    </font>
    <font>
      <sz val="11"/>
      <color theme="1"/>
      <name val="ＭＳ Ｐゴシック"/>
      <family val="3"/>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18"/>
      <color theme="1"/>
      <name val="ＭＳ Ｐ明朝"/>
      <family val="1"/>
      <charset val="128"/>
    </font>
    <font>
      <sz val="9"/>
      <color theme="1"/>
      <name val="ＭＳ Ｐゴシック"/>
      <family val="3"/>
      <charset val="128"/>
    </font>
    <font>
      <sz val="6"/>
      <color theme="1"/>
      <name val="ＭＳ Ｐ明朝"/>
      <family val="1"/>
      <charset val="128"/>
    </font>
    <font>
      <b/>
      <sz val="6"/>
      <color theme="1"/>
      <name val="ＭＳ Ｐ明朝"/>
      <family val="1"/>
      <charset val="128"/>
    </font>
    <font>
      <sz val="6"/>
      <color theme="1"/>
      <name val="ＭＳ Ｐゴシック"/>
      <family val="3"/>
      <charset val="128"/>
    </font>
    <font>
      <b/>
      <sz val="11"/>
      <color theme="1"/>
      <name val="ＭＳ Ｐ明朝"/>
      <family val="1"/>
      <charset val="128"/>
    </font>
    <font>
      <sz val="10"/>
      <color theme="1"/>
      <name val="ＭＳ Ｐ明朝"/>
      <family val="1"/>
      <charset val="128"/>
    </font>
    <font>
      <sz val="11"/>
      <color theme="1"/>
      <name val="ＭＳ Ｐゴシック"/>
      <family val="3"/>
      <charset val="128"/>
      <scheme val="major"/>
    </font>
    <font>
      <sz val="8"/>
      <color theme="1"/>
      <name val="ＭＳ Ｐ明朝"/>
      <family val="1"/>
      <charset val="128"/>
    </font>
    <font>
      <sz val="8.5"/>
      <color theme="1"/>
      <name val="ＭＳ Ｐ明朝"/>
      <family val="1"/>
      <charset val="128"/>
    </font>
    <font>
      <u/>
      <sz val="11"/>
      <color theme="10"/>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u/>
      <sz val="12"/>
      <color theme="10"/>
      <name val="ＭＳ Ｐゴシック"/>
      <family val="2"/>
      <charset val="128"/>
      <scheme val="minor"/>
    </font>
    <font>
      <u/>
      <sz val="12"/>
      <color theme="10"/>
      <name val="ＭＳ Ｐゴシック"/>
      <family val="3"/>
      <charset val="128"/>
      <scheme val="minor"/>
    </font>
    <font>
      <sz val="12"/>
      <color theme="1"/>
      <name val="ＭＳ Ｐゴシック"/>
      <family val="3"/>
      <charset val="128"/>
      <scheme val="minor"/>
    </font>
    <font>
      <sz val="12"/>
      <color rgb="FFFF0000"/>
      <name val="ＭＳ Ｐ明朝"/>
      <family val="1"/>
      <charset val="128"/>
    </font>
    <font>
      <sz val="11"/>
      <color rgb="FFFF0000"/>
      <name val="ＭＳ Ｐ明朝"/>
      <family val="1"/>
      <charset val="128"/>
    </font>
    <font>
      <b/>
      <sz val="11"/>
      <color rgb="FFFF0000"/>
      <name val="ＭＳ Ｐゴシック"/>
      <family val="3"/>
      <charset val="128"/>
    </font>
    <font>
      <sz val="11"/>
      <color theme="1"/>
      <name val="ＭＳ Ｐゴシック"/>
      <family val="2"/>
      <charset val="128"/>
      <scheme val="minor"/>
    </font>
    <font>
      <sz val="9"/>
      <name val="ＭＳ Ｐ明朝"/>
      <family val="1"/>
      <charset val="128"/>
    </font>
    <font>
      <sz val="12"/>
      <color rgb="FFFF0000"/>
      <name val="ＭＳ Ｐゴシック"/>
      <family val="3"/>
      <charset val="128"/>
    </font>
    <font>
      <sz val="7"/>
      <color theme="1"/>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1">
    <border>
      <left/>
      <right/>
      <top/>
      <bottom/>
      <diagonal/>
    </border>
    <border>
      <left style="thin">
        <color indexed="64"/>
      </left>
      <right/>
      <top style="thin">
        <color indexed="64"/>
      </top>
      <bottom/>
      <diagonal/>
    </border>
    <border>
      <left/>
      <right/>
      <top style="thin">
        <color auto="1"/>
      </top>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auto="1"/>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rgb="FFFF0000"/>
      </left>
      <right style="medium">
        <color rgb="FFFF0000"/>
      </right>
      <top style="medium">
        <color rgb="FFFF0000"/>
      </top>
      <bottom style="medium">
        <color rgb="FFFF0000"/>
      </bottom>
      <diagonal/>
    </border>
    <border>
      <left style="double">
        <color indexed="64"/>
      </left>
      <right style="double">
        <color indexed="64"/>
      </right>
      <top style="double">
        <color indexed="64"/>
      </top>
      <bottom style="double">
        <color indexed="64"/>
      </bottom>
      <diagonal/>
    </border>
    <border>
      <left/>
      <right/>
      <top style="thin">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right style="double">
        <color indexed="64"/>
      </right>
      <top style="double">
        <color indexed="64"/>
      </top>
      <bottom style="thin">
        <color indexed="64"/>
      </bottom>
      <diagonal/>
    </border>
  </borders>
  <cellStyleXfs count="12">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6" fillId="0" borderId="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50" fillId="0" borderId="0" applyNumberFormat="0" applyFill="0" applyBorder="0" applyAlignment="0" applyProtection="0">
      <alignment vertical="center"/>
    </xf>
    <xf numFmtId="9" fontId="59" fillId="0" borderId="0" applyFont="0" applyFill="0" applyBorder="0" applyAlignment="0" applyProtection="0">
      <alignment vertical="center"/>
    </xf>
    <xf numFmtId="38" fontId="1" fillId="0" borderId="0" applyFont="0" applyFill="0" applyBorder="0" applyAlignment="0" applyProtection="0">
      <alignment vertical="center"/>
    </xf>
  </cellStyleXfs>
  <cellXfs count="477">
    <xf numFmtId="0" fontId="0" fillId="0" borderId="0" xfId="0">
      <alignment vertical="center"/>
    </xf>
    <xf numFmtId="0" fontId="18" fillId="3" borderId="0" xfId="3" applyFont="1" applyFill="1" applyAlignment="1">
      <alignment horizontal="center" vertical="center"/>
    </xf>
    <xf numFmtId="0" fontId="18" fillId="3" borderId="0" xfId="3" applyFont="1" applyFill="1">
      <alignment vertical="center"/>
    </xf>
    <xf numFmtId="0" fontId="12" fillId="2" borderId="31" xfId="3" applyFont="1" applyFill="1" applyBorder="1">
      <alignment vertical="center"/>
    </xf>
    <xf numFmtId="0" fontId="12" fillId="2" borderId="10" xfId="3" applyFont="1" applyFill="1" applyBorder="1">
      <alignment vertical="center"/>
    </xf>
    <xf numFmtId="184" fontId="12" fillId="2" borderId="31" xfId="3" applyNumberFormat="1" applyFont="1" applyFill="1" applyBorder="1">
      <alignment vertical="center"/>
    </xf>
    <xf numFmtId="5" fontId="12" fillId="2" borderId="31" xfId="3" applyNumberFormat="1" applyFont="1" applyFill="1" applyBorder="1">
      <alignment vertical="center"/>
    </xf>
    <xf numFmtId="186" fontId="12" fillId="2" borderId="31" xfId="3" applyNumberFormat="1" applyFont="1" applyFill="1" applyBorder="1">
      <alignment vertical="center"/>
    </xf>
    <xf numFmtId="38" fontId="12" fillId="2" borderId="10" xfId="5" applyFont="1" applyFill="1" applyBorder="1">
      <alignment vertical="center"/>
    </xf>
    <xf numFmtId="38" fontId="12" fillId="2" borderId="31" xfId="5" applyFont="1" applyFill="1" applyBorder="1" applyAlignment="1">
      <alignment horizontal="right" vertical="center"/>
    </xf>
    <xf numFmtId="187" fontId="12" fillId="2" borderId="31" xfId="5" applyNumberFormat="1" applyFont="1" applyFill="1" applyBorder="1" applyAlignment="1">
      <alignment vertical="center"/>
    </xf>
    <xf numFmtId="38" fontId="12" fillId="2" borderId="10" xfId="5" applyFont="1" applyFill="1" applyBorder="1" applyAlignment="1">
      <alignment vertical="center" shrinkToFit="1"/>
    </xf>
    <xf numFmtId="38" fontId="12" fillId="2" borderId="31" xfId="5" applyFont="1" applyFill="1" applyBorder="1" applyAlignment="1">
      <alignment vertical="center"/>
    </xf>
    <xf numFmtId="0" fontId="12" fillId="3" borderId="0" xfId="3" applyFont="1" applyFill="1">
      <alignment vertical="center"/>
    </xf>
    <xf numFmtId="0" fontId="12" fillId="3" borderId="0" xfId="3" applyFont="1" applyFill="1" applyAlignment="1">
      <alignment horizontal="center" vertical="center"/>
    </xf>
    <xf numFmtId="0" fontId="12" fillId="3" borderId="0" xfId="3" applyFont="1" applyFill="1" applyAlignment="1">
      <alignment horizontal="left" vertical="center"/>
    </xf>
    <xf numFmtId="0" fontId="18" fillId="3" borderId="31" xfId="3" applyFont="1" applyFill="1" applyBorder="1" applyAlignment="1">
      <alignment horizontal="center" vertical="center" wrapText="1" shrinkToFit="1"/>
    </xf>
    <xf numFmtId="0" fontId="18" fillId="3" borderId="31" xfId="3" applyFont="1" applyFill="1" applyBorder="1" applyAlignment="1">
      <alignment horizontal="center" vertical="center" wrapText="1"/>
    </xf>
    <xf numFmtId="0" fontId="12" fillId="3" borderId="31" xfId="3" applyFont="1" applyFill="1" applyBorder="1">
      <alignment vertical="center"/>
    </xf>
    <xf numFmtId="181" fontId="12" fillId="3" borderId="31" xfId="3" applyNumberFormat="1" applyFont="1" applyFill="1" applyBorder="1">
      <alignment vertical="center"/>
    </xf>
    <xf numFmtId="186" fontId="12" fillId="3" borderId="30" xfId="3" applyNumberFormat="1" applyFont="1" applyFill="1" applyBorder="1">
      <alignment vertical="center"/>
    </xf>
    <xf numFmtId="181" fontId="12" fillId="3" borderId="11" xfId="3" applyNumberFormat="1" applyFont="1" applyFill="1" applyBorder="1">
      <alignment vertical="center"/>
    </xf>
    <xf numFmtId="186" fontId="12" fillId="3" borderId="45" xfId="3" applyNumberFormat="1" applyFont="1" applyFill="1" applyBorder="1">
      <alignment vertical="center"/>
    </xf>
    <xf numFmtId="0" fontId="12" fillId="3" borderId="2" xfId="3" applyFont="1" applyFill="1" applyBorder="1">
      <alignment vertical="center"/>
    </xf>
    <xf numFmtId="181" fontId="12" fillId="3" borderId="2" xfId="3" applyNumberFormat="1" applyFont="1" applyFill="1" applyBorder="1">
      <alignment vertical="center"/>
    </xf>
    <xf numFmtId="186" fontId="12" fillId="3" borderId="0" xfId="3" applyNumberFormat="1" applyFont="1" applyFill="1">
      <alignment vertical="center"/>
    </xf>
    <xf numFmtId="0" fontId="12" fillId="3" borderId="31" xfId="3" applyFont="1" applyFill="1" applyBorder="1" applyAlignment="1">
      <alignment horizontal="center" vertical="center" wrapText="1"/>
    </xf>
    <xf numFmtId="0" fontId="18" fillId="3" borderId="30" xfId="3" applyFont="1" applyFill="1" applyBorder="1" applyAlignment="1">
      <alignment horizontal="center" vertical="center" wrapText="1"/>
    </xf>
    <xf numFmtId="0" fontId="12" fillId="2" borderId="31" xfId="3" applyFont="1" applyFill="1" applyBorder="1" applyAlignment="1">
      <alignment vertical="center" shrinkToFit="1"/>
    </xf>
    <xf numFmtId="0" fontId="12" fillId="2" borderId="10" xfId="3" applyFont="1" applyFill="1" applyBorder="1" applyAlignment="1">
      <alignment vertical="center" shrinkToFit="1"/>
    </xf>
    <xf numFmtId="184" fontId="12" fillId="2" borderId="31" xfId="3" applyNumberFormat="1" applyFont="1" applyFill="1" applyBorder="1" applyAlignment="1">
      <alignment vertical="center" shrinkToFit="1"/>
    </xf>
    <xf numFmtId="5" fontId="12" fillId="2" borderId="31" xfId="3" applyNumberFormat="1" applyFont="1" applyFill="1" applyBorder="1" applyAlignment="1">
      <alignment vertical="center" shrinkToFit="1"/>
    </xf>
    <xf numFmtId="182" fontId="12" fillId="3" borderId="5" xfId="3" applyNumberFormat="1" applyFont="1" applyFill="1" applyBorder="1">
      <alignment vertical="center"/>
    </xf>
    <xf numFmtId="186" fontId="12" fillId="2" borderId="45" xfId="3" applyNumberFormat="1" applyFont="1" applyFill="1" applyBorder="1">
      <alignment vertical="center"/>
    </xf>
    <xf numFmtId="5" fontId="30" fillId="3" borderId="10" xfId="3" applyNumberFormat="1" applyFont="1" applyFill="1" applyBorder="1">
      <alignment vertical="center"/>
    </xf>
    <xf numFmtId="186" fontId="12" fillId="2" borderId="27" xfId="3" applyNumberFormat="1" applyFont="1" applyFill="1" applyBorder="1">
      <alignment vertical="center"/>
    </xf>
    <xf numFmtId="182" fontId="12" fillId="3" borderId="47" xfId="3" applyNumberFormat="1" applyFont="1" applyFill="1" applyBorder="1">
      <alignment vertical="center"/>
    </xf>
    <xf numFmtId="5" fontId="30" fillId="3" borderId="6" xfId="3" applyNumberFormat="1" applyFont="1" applyFill="1" applyBorder="1">
      <alignment vertical="center"/>
    </xf>
    <xf numFmtId="5" fontId="33" fillId="3" borderId="46" xfId="3" applyNumberFormat="1" applyFont="1" applyFill="1" applyBorder="1">
      <alignment vertical="center"/>
    </xf>
    <xf numFmtId="0" fontId="12" fillId="3" borderId="0" xfId="4" applyFont="1" applyFill="1">
      <alignment vertical="center"/>
    </xf>
    <xf numFmtId="0" fontId="12" fillId="3" borderId="0" xfId="4" applyFont="1" applyFill="1" applyAlignment="1"/>
    <xf numFmtId="49" fontId="12" fillId="3" borderId="0" xfId="6" applyNumberFormat="1" applyFont="1" applyFill="1" applyBorder="1" applyAlignment="1">
      <alignment vertical="center"/>
    </xf>
    <xf numFmtId="38" fontId="12" fillId="3" borderId="0" xfId="6" applyFont="1" applyFill="1" applyBorder="1" applyAlignment="1">
      <alignment horizontal="center" vertical="center" shrinkToFit="1"/>
    </xf>
    <xf numFmtId="0" fontId="12" fillId="3" borderId="0" xfId="4" applyFont="1" applyFill="1" applyAlignment="1">
      <alignment horizontal="center" vertical="center" shrinkToFit="1"/>
    </xf>
    <xf numFmtId="38" fontId="12" fillId="3" borderId="0" xfId="5" applyFont="1" applyFill="1" applyBorder="1" applyAlignment="1">
      <alignment horizontal="center" vertical="center" shrinkToFit="1"/>
    </xf>
    <xf numFmtId="188" fontId="18" fillId="3" borderId="0" xfId="4" applyNumberFormat="1" applyFont="1" applyFill="1" applyAlignment="1">
      <alignment vertical="center" wrapText="1" shrinkToFit="1"/>
    </xf>
    <xf numFmtId="0" fontId="18" fillId="3" borderId="0" xfId="4" applyFont="1" applyFill="1" applyAlignment="1">
      <alignment vertical="center" wrapText="1" shrinkToFit="1"/>
    </xf>
    <xf numFmtId="0" fontId="19" fillId="3" borderId="0" xfId="4" applyFont="1" applyFill="1" applyAlignment="1">
      <alignment horizontal="center" vertical="center" wrapText="1" shrinkToFit="1"/>
    </xf>
    <xf numFmtId="0" fontId="18" fillId="3" borderId="0" xfId="4" applyFont="1" applyFill="1" applyAlignment="1">
      <alignment horizontal="center" vertical="center" wrapText="1" shrinkToFit="1"/>
    </xf>
    <xf numFmtId="0" fontId="12" fillId="3" borderId="0" xfId="4" applyFont="1" applyFill="1" applyAlignment="1">
      <alignment vertical="center" shrinkToFit="1"/>
    </xf>
    <xf numFmtId="0" fontId="12" fillId="3" borderId="0" xfId="4" applyFont="1" applyFill="1" applyAlignment="1">
      <alignment horizontal="right" vertical="center" shrinkToFit="1"/>
    </xf>
    <xf numFmtId="38" fontId="12" fillId="3" borderId="0" xfId="5" applyFont="1" applyFill="1" applyBorder="1" applyAlignment="1">
      <alignment vertical="center" shrinkToFit="1"/>
    </xf>
    <xf numFmtId="38" fontId="12" fillId="3" borderId="0" xfId="5" applyFont="1" applyFill="1" applyBorder="1" applyAlignment="1">
      <alignment vertical="center"/>
    </xf>
    <xf numFmtId="187" fontId="12" fillId="3" borderId="0" xfId="5" applyNumberFormat="1" applyFont="1" applyFill="1" applyBorder="1" applyAlignment="1">
      <alignment vertical="center"/>
    </xf>
    <xf numFmtId="38" fontId="30" fillId="3" borderId="0" xfId="5" applyFont="1" applyFill="1" applyBorder="1">
      <alignment vertical="center"/>
    </xf>
    <xf numFmtId="38" fontId="12" fillId="3" borderId="0" xfId="5" applyFont="1" applyFill="1" applyBorder="1">
      <alignment vertical="center"/>
    </xf>
    <xf numFmtId="38" fontId="12" fillId="3" borderId="0" xfId="5" applyFont="1" applyFill="1" applyBorder="1" applyAlignment="1">
      <alignment horizontal="right" vertical="center"/>
    </xf>
    <xf numFmtId="38" fontId="12" fillId="3" borderId="31" xfId="6" applyFont="1" applyFill="1" applyBorder="1" applyAlignment="1">
      <alignment horizontal="center" vertical="center" shrinkToFit="1"/>
    </xf>
    <xf numFmtId="0" fontId="12" fillId="3" borderId="31" xfId="4" applyFont="1" applyFill="1" applyBorder="1" applyAlignment="1">
      <alignment horizontal="center" vertical="center" shrinkToFit="1"/>
    </xf>
    <xf numFmtId="38" fontId="12" fillId="3" borderId="31" xfId="5" applyFont="1" applyFill="1" applyBorder="1" applyAlignment="1">
      <alignment horizontal="center" vertical="center" shrinkToFit="1"/>
    </xf>
    <xf numFmtId="0" fontId="34" fillId="3" borderId="0" xfId="3" applyFont="1" applyFill="1" applyAlignment="1">
      <alignment horizontal="left" vertical="center"/>
    </xf>
    <xf numFmtId="188" fontId="18" fillId="3" borderId="30" xfId="4" applyNumberFormat="1" applyFont="1" applyFill="1" applyBorder="1" applyAlignment="1">
      <alignment horizontal="center" vertical="center" wrapText="1" shrinkToFit="1"/>
    </xf>
    <xf numFmtId="0" fontId="18" fillId="3" borderId="30" xfId="4" applyFont="1" applyFill="1" applyBorder="1" applyAlignment="1">
      <alignment horizontal="center" vertical="center" wrapText="1" shrinkToFit="1"/>
    </xf>
    <xf numFmtId="0" fontId="18" fillId="3" borderId="30" xfId="4" applyFont="1" applyFill="1" applyBorder="1" applyAlignment="1">
      <alignment horizontal="center" vertical="center" shrinkToFit="1"/>
    </xf>
    <xf numFmtId="6" fontId="12" fillId="3" borderId="5" xfId="5" applyNumberFormat="1" applyFont="1" applyFill="1" applyBorder="1" applyAlignment="1">
      <alignment vertical="center"/>
    </xf>
    <xf numFmtId="6" fontId="30" fillId="3" borderId="10" xfId="5" applyNumberFormat="1" applyFont="1" applyFill="1" applyBorder="1">
      <alignment vertical="center"/>
    </xf>
    <xf numFmtId="0" fontId="12" fillId="2" borderId="30" xfId="3" applyFont="1" applyFill="1" applyBorder="1">
      <alignment vertical="center"/>
    </xf>
    <xf numFmtId="0" fontId="12" fillId="2" borderId="6" xfId="3" applyFont="1" applyFill="1" applyBorder="1">
      <alignment vertical="center"/>
    </xf>
    <xf numFmtId="38" fontId="12" fillId="2" borderId="6" xfId="5" applyFont="1" applyFill="1" applyBorder="1">
      <alignment vertical="center"/>
    </xf>
    <xf numFmtId="38" fontId="12" fillId="2" borderId="30" xfId="5" applyFont="1" applyFill="1" applyBorder="1" applyAlignment="1">
      <alignment horizontal="right" vertical="center"/>
    </xf>
    <xf numFmtId="6" fontId="12" fillId="3" borderId="2" xfId="5" applyNumberFormat="1" applyFont="1" applyFill="1" applyBorder="1" applyAlignment="1">
      <alignment vertical="center"/>
    </xf>
    <xf numFmtId="187" fontId="12" fillId="2" borderId="30" xfId="5" applyNumberFormat="1" applyFont="1" applyFill="1" applyBorder="1" applyAlignment="1">
      <alignment vertical="center"/>
    </xf>
    <xf numFmtId="6" fontId="33" fillId="3" borderId="46" xfId="5" applyNumberFormat="1" applyFont="1" applyFill="1" applyBorder="1">
      <alignment vertical="center"/>
    </xf>
    <xf numFmtId="187" fontId="12" fillId="3" borderId="0" xfId="5" applyNumberFormat="1" applyFont="1" applyFill="1" applyBorder="1" applyAlignment="1">
      <alignment horizontal="center" vertical="center"/>
    </xf>
    <xf numFmtId="38" fontId="12" fillId="3" borderId="0" xfId="5" applyFont="1" applyFill="1" applyBorder="1" applyAlignment="1">
      <alignment horizontal="center" vertical="center"/>
    </xf>
    <xf numFmtId="0" fontId="32" fillId="3" borderId="0" xfId="3" applyFont="1" applyFill="1" applyAlignment="1">
      <alignment horizontal="center" vertical="center"/>
    </xf>
    <xf numFmtId="0" fontId="32" fillId="3" borderId="0" xfId="3" applyFont="1" applyFill="1">
      <alignment vertical="center"/>
    </xf>
    <xf numFmtId="0" fontId="51" fillId="3" borderId="0" xfId="0" applyFont="1" applyFill="1">
      <alignment vertical="center"/>
    </xf>
    <xf numFmtId="0" fontId="51" fillId="0" borderId="0" xfId="0" applyFont="1">
      <alignment vertical="center"/>
    </xf>
    <xf numFmtId="0" fontId="52" fillId="0" borderId="0" xfId="0" applyFont="1">
      <alignment vertical="center"/>
    </xf>
    <xf numFmtId="0" fontId="55" fillId="3" borderId="0" xfId="0" applyFont="1" applyFill="1">
      <alignment vertical="center"/>
    </xf>
    <xf numFmtId="0" fontId="1" fillId="3" borderId="0" xfId="1" applyFill="1">
      <alignment vertical="center"/>
    </xf>
    <xf numFmtId="0" fontId="1" fillId="3" borderId="0" xfId="1" applyFill="1" applyAlignment="1">
      <alignment horizontal="right" vertical="center"/>
    </xf>
    <xf numFmtId="177" fontId="1" fillId="3" borderId="0" xfId="1" applyNumberFormat="1" applyFill="1">
      <alignment vertical="center"/>
    </xf>
    <xf numFmtId="0" fontId="9" fillId="3" borderId="0" xfId="1" applyFont="1" applyFill="1">
      <alignment vertical="center"/>
    </xf>
    <xf numFmtId="0" fontId="10" fillId="3" borderId="0" xfId="1" applyFont="1" applyFill="1" applyAlignment="1">
      <alignment horizontal="center" vertical="center"/>
    </xf>
    <xf numFmtId="0" fontId="11" fillId="2" borderId="0" xfId="1" applyFont="1" applyFill="1" applyAlignment="1">
      <alignment horizontal="center" vertical="center"/>
    </xf>
    <xf numFmtId="0" fontId="11" fillId="3" borderId="0" xfId="1" applyFont="1" applyFill="1">
      <alignment vertical="center"/>
    </xf>
    <xf numFmtId="0" fontId="12" fillId="3" borderId="1" xfId="3" applyFont="1" applyFill="1" applyBorder="1">
      <alignment vertical="center"/>
    </xf>
    <xf numFmtId="0" fontId="6" fillId="3" borderId="0" xfId="1" applyFont="1" applyFill="1" applyAlignment="1">
      <alignment horizontal="center" vertical="center" wrapText="1"/>
    </xf>
    <xf numFmtId="0" fontId="13" fillId="3" borderId="0" xfId="1" applyFont="1" applyFill="1" applyAlignment="1">
      <alignment vertical="center" wrapText="1"/>
    </xf>
    <xf numFmtId="0" fontId="1" fillId="3" borderId="0" xfId="1" applyFill="1" applyAlignment="1">
      <alignment vertical="center" textRotation="255"/>
    </xf>
    <xf numFmtId="0" fontId="14" fillId="3" borderId="0" xfId="1" applyFont="1" applyFill="1" applyAlignment="1"/>
    <xf numFmtId="0" fontId="14" fillId="3" borderId="0" xfId="1" applyFont="1" applyFill="1">
      <alignment vertical="center"/>
    </xf>
    <xf numFmtId="178" fontId="1" fillId="2" borderId="31" xfId="1" applyNumberFormat="1" applyFill="1" applyBorder="1" applyAlignment="1">
      <alignment horizontal="right" vertical="center"/>
    </xf>
    <xf numFmtId="0" fontId="1" fillId="3" borderId="10" xfId="1" applyFill="1" applyBorder="1" applyAlignment="1">
      <alignment horizontal="left" vertical="center"/>
    </xf>
    <xf numFmtId="0" fontId="15" fillId="3" borderId="22" xfId="1" applyFont="1" applyFill="1" applyBorder="1" applyAlignment="1">
      <alignment horizontal="right" vertical="center"/>
    </xf>
    <xf numFmtId="0" fontId="9" fillId="3" borderId="10" xfId="1" applyFont="1" applyFill="1" applyBorder="1" applyAlignment="1">
      <alignment horizontal="left" vertical="center"/>
    </xf>
    <xf numFmtId="0" fontId="9" fillId="3" borderId="0" xfId="1" applyFont="1" applyFill="1" applyAlignment="1">
      <alignment vertical="center" wrapText="1"/>
    </xf>
    <xf numFmtId="0" fontId="9" fillId="3" borderId="22" xfId="1" applyFont="1" applyFill="1" applyBorder="1" applyAlignment="1">
      <alignment horizontal="center" vertical="center"/>
    </xf>
    <xf numFmtId="0" fontId="9" fillId="3" borderId="26" xfId="1" applyFont="1" applyFill="1" applyBorder="1" applyAlignment="1">
      <alignment horizontal="center" vertical="center"/>
    </xf>
    <xf numFmtId="177" fontId="4" fillId="3" borderId="0" xfId="1" applyNumberFormat="1" applyFont="1" applyFill="1">
      <alignment vertical="center"/>
    </xf>
    <xf numFmtId="180" fontId="9" fillId="3" borderId="5" xfId="1" applyNumberFormat="1" applyFont="1" applyFill="1" applyBorder="1" applyAlignment="1">
      <alignment horizontal="center" vertical="center"/>
    </xf>
    <xf numFmtId="179" fontId="1" fillId="2" borderId="11" xfId="1" applyNumberFormat="1" applyFill="1" applyBorder="1">
      <alignment vertical="center"/>
    </xf>
    <xf numFmtId="179" fontId="1" fillId="3" borderId="10" xfId="1" applyNumberFormat="1" applyFill="1" applyBorder="1">
      <alignment vertical="center"/>
    </xf>
    <xf numFmtId="179" fontId="1" fillId="3" borderId="10" xfId="1" applyNumberFormat="1" applyFill="1" applyBorder="1" applyAlignment="1">
      <alignment horizontal="right" vertical="center"/>
    </xf>
    <xf numFmtId="179" fontId="1" fillId="2" borderId="31" xfId="1" applyNumberFormat="1" applyFill="1" applyBorder="1" applyAlignment="1">
      <alignment horizontal="center" vertical="center"/>
    </xf>
    <xf numFmtId="179" fontId="1" fillId="2" borderId="5" xfId="1" applyNumberFormat="1" applyFill="1" applyBorder="1">
      <alignment vertical="center"/>
    </xf>
    <xf numFmtId="179" fontId="1" fillId="2" borderId="10" xfId="1" applyNumberFormat="1" applyFill="1" applyBorder="1">
      <alignment vertical="center"/>
    </xf>
    <xf numFmtId="179" fontId="1" fillId="3" borderId="0" xfId="1" applyNumberFormat="1" applyFill="1">
      <alignment vertical="center"/>
    </xf>
    <xf numFmtId="0" fontId="1" fillId="3" borderId="5" xfId="1" applyFill="1" applyBorder="1" applyAlignment="1">
      <alignment horizontal="center" vertical="center"/>
    </xf>
    <xf numFmtId="179" fontId="1" fillId="3" borderId="22" xfId="1" applyNumberFormat="1" applyFill="1" applyBorder="1">
      <alignment vertical="center"/>
    </xf>
    <xf numFmtId="179" fontId="1" fillId="3" borderId="26" xfId="1" applyNumberFormat="1" applyFill="1" applyBorder="1">
      <alignment vertical="center"/>
    </xf>
    <xf numFmtId="179" fontId="1" fillId="3" borderId="7" xfId="1" applyNumberFormat="1" applyFill="1" applyBorder="1">
      <alignment vertical="center"/>
    </xf>
    <xf numFmtId="179" fontId="1" fillId="3" borderId="12" xfId="1" applyNumberFormat="1" applyFill="1" applyBorder="1">
      <alignment vertical="center"/>
    </xf>
    <xf numFmtId="179" fontId="1" fillId="3" borderId="23" xfId="1" applyNumberFormat="1" applyFill="1" applyBorder="1">
      <alignment vertical="center"/>
    </xf>
    <xf numFmtId="179" fontId="1" fillId="3" borderId="11" xfId="1" applyNumberFormat="1" applyFill="1" applyBorder="1">
      <alignment vertical="center"/>
    </xf>
    <xf numFmtId="179" fontId="1" fillId="3" borderId="5" xfId="1" applyNumberFormat="1" applyFill="1" applyBorder="1">
      <alignment vertical="center"/>
    </xf>
    <xf numFmtId="179" fontId="1" fillId="2" borderId="11" xfId="1" applyNumberFormat="1" applyFill="1" applyBorder="1" applyAlignment="1">
      <alignment horizontal="center" vertical="center"/>
    </xf>
    <xf numFmtId="179" fontId="1" fillId="3" borderId="2" xfId="1" applyNumberFormat="1" applyFill="1" applyBorder="1">
      <alignment vertical="center"/>
    </xf>
    <xf numFmtId="49" fontId="16" fillId="3" borderId="0" xfId="1" applyNumberFormat="1" applyFont="1" applyFill="1" applyAlignment="1">
      <alignment horizontal="right" vertical="center"/>
    </xf>
    <xf numFmtId="0" fontId="17" fillId="3" borderId="0" xfId="1" applyFont="1" applyFill="1" applyAlignment="1">
      <alignment horizontal="left" vertical="center"/>
    </xf>
    <xf numFmtId="0" fontId="17" fillId="3" borderId="0" xfId="1" applyFont="1" applyFill="1" applyAlignment="1">
      <alignment horizontal="left" vertical="top"/>
    </xf>
    <xf numFmtId="49" fontId="16" fillId="3" borderId="0" xfId="1" applyNumberFormat="1" applyFont="1" applyFill="1" applyAlignment="1">
      <alignment horizontal="right" vertical="top"/>
    </xf>
    <xf numFmtId="0" fontId="9" fillId="3" borderId="0" xfId="1" applyFont="1" applyFill="1" applyAlignment="1">
      <alignment horizontal="center" vertical="center"/>
    </xf>
    <xf numFmtId="0" fontId="16" fillId="3" borderId="0" xfId="1" applyFont="1" applyFill="1" applyAlignment="1">
      <alignment horizontal="right" vertical="center"/>
    </xf>
    <xf numFmtId="0" fontId="12" fillId="3" borderId="0" xfId="3" applyFont="1" applyFill="1" applyAlignment="1">
      <alignment vertical="center" shrinkToFit="1"/>
    </xf>
    <xf numFmtId="0" fontId="18" fillId="3" borderId="0" xfId="3" applyFont="1" applyFill="1" applyAlignment="1">
      <alignment horizontal="center" vertical="center" wrapText="1"/>
    </xf>
    <xf numFmtId="0" fontId="1" fillId="3" borderId="0" xfId="1" applyFill="1" applyAlignment="1">
      <alignment horizontal="center" vertical="center" textRotation="255"/>
    </xf>
    <xf numFmtId="0" fontId="1" fillId="2" borderId="1" xfId="1" applyFill="1" applyBorder="1" applyAlignment="1">
      <alignment horizontal="right" vertical="center"/>
    </xf>
    <xf numFmtId="0" fontId="1" fillId="3" borderId="6" xfId="1" applyFill="1" applyBorder="1" applyAlignment="1">
      <alignment horizontal="center" vertical="center"/>
    </xf>
    <xf numFmtId="0" fontId="1" fillId="3" borderId="12" xfId="1" applyFill="1" applyBorder="1" applyAlignment="1">
      <alignment horizontal="center" vertical="center"/>
    </xf>
    <xf numFmtId="0" fontId="20" fillId="3" borderId="0" xfId="1" applyFont="1" applyFill="1" applyAlignment="1">
      <alignment horizontal="left" vertical="top" wrapText="1"/>
    </xf>
    <xf numFmtId="0" fontId="1" fillId="3" borderId="2" xfId="1" applyFill="1" applyBorder="1" applyAlignment="1">
      <alignment horizontal="right" vertical="center"/>
    </xf>
    <xf numFmtId="0" fontId="1" fillId="3" borderId="2" xfId="1" applyFill="1" applyBorder="1" applyAlignment="1">
      <alignment horizontal="center" vertical="center"/>
    </xf>
    <xf numFmtId="181" fontId="1" fillId="3" borderId="2" xfId="1" applyNumberFormat="1" applyFill="1" applyBorder="1" applyAlignment="1">
      <alignment horizontal="center" vertical="center"/>
    </xf>
    <xf numFmtId="181" fontId="1" fillId="3" borderId="0" xfId="1" applyNumberFormat="1" applyFill="1" applyAlignment="1">
      <alignment horizontal="center" vertical="center"/>
    </xf>
    <xf numFmtId="0" fontId="1" fillId="3" borderId="0" xfId="1" applyFill="1" applyAlignment="1">
      <alignment horizontal="center" vertical="center"/>
    </xf>
    <xf numFmtId="0" fontId="1" fillId="3" borderId="0" xfId="1" applyFill="1" applyAlignment="1">
      <alignment horizontal="left"/>
    </xf>
    <xf numFmtId="0" fontId="1" fillId="3" borderId="23" xfId="1" applyFill="1" applyBorder="1" applyAlignment="1">
      <alignment horizontal="right" vertical="center"/>
    </xf>
    <xf numFmtId="0" fontId="1" fillId="3" borderId="23" xfId="1" applyFill="1" applyBorder="1" applyAlignment="1">
      <alignment horizontal="center" vertical="center"/>
    </xf>
    <xf numFmtId="0" fontId="1" fillId="2" borderId="11" xfId="1" applyFill="1" applyBorder="1" applyAlignment="1">
      <alignment horizontal="center" vertical="center"/>
    </xf>
    <xf numFmtId="182" fontId="1" fillId="3" borderId="11" xfId="1" applyNumberFormat="1" applyFill="1" applyBorder="1" applyAlignment="1">
      <alignment horizontal="right" vertical="center"/>
    </xf>
    <xf numFmtId="0" fontId="1" fillId="3" borderId="10" xfId="1" applyFill="1" applyBorder="1">
      <alignment vertical="center"/>
    </xf>
    <xf numFmtId="182" fontId="1" fillId="2" borderId="11" xfId="1" applyNumberFormat="1" applyFill="1" applyBorder="1" applyAlignment="1">
      <alignment horizontal="right" vertical="center"/>
    </xf>
    <xf numFmtId="183" fontId="1" fillId="0" borderId="5" xfId="1" applyNumberFormat="1" applyBorder="1" applyAlignment="1">
      <alignment horizontal="right" vertical="center"/>
    </xf>
    <xf numFmtId="179" fontId="1" fillId="2" borderId="5" xfId="1" applyNumberFormat="1" applyFill="1" applyBorder="1" applyAlignment="1">
      <alignment horizontal="center" vertical="center"/>
    </xf>
    <xf numFmtId="0" fontId="1" fillId="3" borderId="34" xfId="1" applyFill="1" applyBorder="1" applyAlignment="1">
      <alignment horizontal="center" vertical="center"/>
    </xf>
    <xf numFmtId="0" fontId="1" fillId="3" borderId="36" xfId="1" applyFill="1" applyBorder="1">
      <alignment vertical="center"/>
    </xf>
    <xf numFmtId="179" fontId="1" fillId="3" borderId="36" xfId="1" applyNumberFormat="1" applyFill="1" applyBorder="1">
      <alignment vertical="center"/>
    </xf>
    <xf numFmtId="183" fontId="1" fillId="0" borderId="34" xfId="1" applyNumberFormat="1" applyBorder="1" applyAlignment="1">
      <alignment horizontal="right" vertical="center"/>
    </xf>
    <xf numFmtId="0" fontId="1" fillId="3" borderId="0" xfId="1" applyFill="1" applyAlignment="1">
      <alignment horizontal="right" vertical="top"/>
    </xf>
    <xf numFmtId="49" fontId="16" fillId="3" borderId="0" xfId="1" applyNumberFormat="1" applyFont="1" applyFill="1" applyAlignment="1">
      <alignment vertical="top" wrapText="1"/>
    </xf>
    <xf numFmtId="182" fontId="1" fillId="3" borderId="11" xfId="1" applyNumberFormat="1" applyFill="1" applyBorder="1">
      <alignment vertical="center"/>
    </xf>
    <xf numFmtId="182" fontId="1" fillId="2" borderId="11" xfId="1" applyNumberFormat="1" applyFill="1" applyBorder="1">
      <alignment vertical="center"/>
    </xf>
    <xf numFmtId="183" fontId="1" fillId="3" borderId="5" xfId="1" applyNumberFormat="1" applyFill="1" applyBorder="1" applyAlignment="1">
      <alignment horizontal="right" vertical="center"/>
    </xf>
    <xf numFmtId="183" fontId="1" fillId="3" borderId="5" xfId="1" applyNumberFormat="1" applyFill="1" applyBorder="1">
      <alignment vertical="center"/>
    </xf>
    <xf numFmtId="182" fontId="1" fillId="3" borderId="34" xfId="1" applyNumberFormat="1" applyFill="1" applyBorder="1">
      <alignment vertical="center"/>
    </xf>
    <xf numFmtId="183" fontId="1" fillId="3" borderId="34" xfId="1" applyNumberFormat="1" applyFill="1" applyBorder="1">
      <alignment vertical="center"/>
    </xf>
    <xf numFmtId="0" fontId="19" fillId="3" borderId="0" xfId="3" applyFont="1" applyFill="1" applyAlignment="1">
      <alignment horizontal="center" vertical="center"/>
    </xf>
    <xf numFmtId="0" fontId="18" fillId="3" borderId="0" xfId="3" applyFont="1" applyFill="1" applyAlignment="1">
      <alignment horizontal="center" vertical="center" shrinkToFit="1"/>
    </xf>
    <xf numFmtId="0" fontId="18" fillId="3" borderId="37" xfId="3" applyFont="1" applyFill="1" applyBorder="1">
      <alignment vertical="center"/>
    </xf>
    <xf numFmtId="0" fontId="18" fillId="3" borderId="38" xfId="3" applyFont="1" applyFill="1" applyBorder="1">
      <alignment vertical="center"/>
    </xf>
    <xf numFmtId="0" fontId="18" fillId="3" borderId="1" xfId="3" applyFont="1" applyFill="1" applyBorder="1">
      <alignment vertical="center"/>
    </xf>
    <xf numFmtId="0" fontId="18" fillId="3" borderId="2" xfId="3" applyFont="1" applyFill="1" applyBorder="1">
      <alignment vertical="center"/>
    </xf>
    <xf numFmtId="0" fontId="18" fillId="3" borderId="6" xfId="3" applyFont="1" applyFill="1" applyBorder="1">
      <alignment vertical="center"/>
    </xf>
    <xf numFmtId="0" fontId="18" fillId="3" borderId="7" xfId="3" applyFont="1" applyFill="1" applyBorder="1">
      <alignment vertical="center"/>
    </xf>
    <xf numFmtId="0" fontId="18" fillId="3" borderId="12" xfId="3" applyFont="1" applyFill="1" applyBorder="1">
      <alignment vertical="center"/>
    </xf>
    <xf numFmtId="0" fontId="18" fillId="3" borderId="22" xfId="3" applyFont="1" applyFill="1" applyBorder="1">
      <alignment vertical="center"/>
    </xf>
    <xf numFmtId="0" fontId="18" fillId="3" borderId="23" xfId="3" applyFont="1" applyFill="1" applyBorder="1">
      <alignment vertical="center"/>
    </xf>
    <xf numFmtId="0" fontId="18" fillId="3" borderId="26" xfId="3" applyFont="1" applyFill="1" applyBorder="1">
      <alignment vertical="center"/>
    </xf>
    <xf numFmtId="0" fontId="30" fillId="3" borderId="0" xfId="3" applyFont="1" applyFill="1">
      <alignment vertical="center"/>
    </xf>
    <xf numFmtId="0" fontId="19" fillId="3" borderId="0" xfId="3" applyFont="1" applyFill="1">
      <alignment vertical="center"/>
    </xf>
    <xf numFmtId="177" fontId="18" fillId="3" borderId="0" xfId="3" applyNumberFormat="1" applyFont="1" applyFill="1">
      <alignment vertical="center"/>
    </xf>
    <xf numFmtId="14" fontId="18" fillId="3" borderId="0" xfId="3" applyNumberFormat="1" applyFont="1" applyFill="1">
      <alignment vertical="center"/>
    </xf>
    <xf numFmtId="0" fontId="23" fillId="3" borderId="0" xfId="3" applyFont="1" applyFill="1" applyAlignment="1">
      <alignment horizontal="center" vertical="center"/>
    </xf>
    <xf numFmtId="0" fontId="24" fillId="3" borderId="0" xfId="3" applyFont="1" applyFill="1" applyAlignment="1">
      <alignment horizontal="center" vertical="center"/>
    </xf>
    <xf numFmtId="185" fontId="23" fillId="3" borderId="0" xfId="3" applyNumberFormat="1" applyFont="1" applyFill="1" applyAlignment="1">
      <alignment horizontal="center" vertical="center"/>
    </xf>
    <xf numFmtId="185" fontId="18" fillId="3" borderId="0" xfId="3" applyNumberFormat="1" applyFont="1" applyFill="1" applyAlignment="1">
      <alignment horizontal="center" vertical="center"/>
    </xf>
    <xf numFmtId="185" fontId="25" fillId="3" borderId="0" xfId="3" applyNumberFormat="1" applyFont="1" applyFill="1" applyAlignment="1">
      <alignment horizontal="center" vertical="center"/>
    </xf>
    <xf numFmtId="20" fontId="18" fillId="3" borderId="0" xfId="3" applyNumberFormat="1" applyFont="1" applyFill="1" applyAlignment="1">
      <alignment horizontal="center" vertical="center"/>
    </xf>
    <xf numFmtId="0" fontId="29" fillId="3" borderId="0" xfId="1" applyFont="1" applyFill="1">
      <alignment vertical="center"/>
    </xf>
    <xf numFmtId="0" fontId="12" fillId="3" borderId="31" xfId="3" applyFont="1" applyFill="1" applyBorder="1" applyAlignment="1">
      <alignment horizontal="center" vertical="center"/>
    </xf>
    <xf numFmtId="49" fontId="1" fillId="3" borderId="11" xfId="1" applyNumberFormat="1" applyFill="1" applyBorder="1" applyAlignment="1">
      <alignment horizontal="center" vertical="center"/>
    </xf>
    <xf numFmtId="0" fontId="1" fillId="3" borderId="10" xfId="1" applyFill="1" applyBorder="1" applyAlignment="1">
      <alignment horizontal="center" vertical="center"/>
    </xf>
    <xf numFmtId="0" fontId="12" fillId="3" borderId="11" xfId="3" applyFont="1" applyFill="1" applyBorder="1" applyAlignment="1">
      <alignment horizontal="left" vertical="center" shrinkToFit="1"/>
    </xf>
    <xf numFmtId="179" fontId="1" fillId="3" borderId="10" xfId="1" applyNumberFormat="1" applyFill="1" applyBorder="1" applyAlignment="1">
      <alignment horizontal="center" vertical="center"/>
    </xf>
    <xf numFmtId="182" fontId="1" fillId="3" borderId="34" xfId="1" applyNumberFormat="1" applyFill="1" applyBorder="1" applyAlignment="1">
      <alignment horizontal="right" vertical="center"/>
    </xf>
    <xf numFmtId="179" fontId="1" fillId="3" borderId="36" xfId="1" applyNumberFormat="1" applyFill="1" applyBorder="1" applyAlignment="1">
      <alignment horizontal="center" vertical="center"/>
    </xf>
    <xf numFmtId="0" fontId="21" fillId="3" borderId="0" xfId="3" applyFont="1" applyFill="1" applyAlignment="1">
      <alignment horizontal="center" vertical="center"/>
    </xf>
    <xf numFmtId="0" fontId="18" fillId="3" borderId="0" xfId="3" applyFont="1" applyFill="1" applyAlignment="1">
      <alignment horizontal="left" vertical="center"/>
    </xf>
    <xf numFmtId="186" fontId="12" fillId="3" borderId="31" xfId="10" applyNumberFormat="1" applyFont="1" applyFill="1" applyBorder="1">
      <alignment vertical="center"/>
    </xf>
    <xf numFmtId="0" fontId="53" fillId="3" borderId="0" xfId="9" applyFont="1" applyFill="1" applyAlignment="1">
      <alignment horizontal="left" vertical="center"/>
    </xf>
    <xf numFmtId="0" fontId="54" fillId="3" borderId="0" xfId="9" applyFont="1" applyFill="1" applyAlignment="1">
      <alignment horizontal="left" vertical="center"/>
    </xf>
    <xf numFmtId="0" fontId="36" fillId="3" borderId="0" xfId="1" applyFont="1" applyFill="1" applyProtection="1">
      <alignment vertical="center"/>
    </xf>
    <xf numFmtId="0" fontId="36" fillId="0" borderId="0" xfId="1" applyFont="1" applyProtection="1">
      <alignment vertical="center"/>
    </xf>
    <xf numFmtId="0" fontId="37" fillId="3" borderId="0" xfId="1" applyFont="1" applyFill="1" applyProtection="1">
      <alignment vertical="center"/>
    </xf>
    <xf numFmtId="0" fontId="38" fillId="3" borderId="0" xfId="1" applyFont="1" applyFill="1" applyProtection="1">
      <alignment vertical="center"/>
    </xf>
    <xf numFmtId="0" fontId="40" fillId="0" borderId="0" xfId="1" applyFont="1" applyProtection="1">
      <alignment vertical="center"/>
    </xf>
    <xf numFmtId="0" fontId="41" fillId="0" borderId="0" xfId="1" applyFont="1" applyProtection="1">
      <alignment vertical="center"/>
    </xf>
    <xf numFmtId="0" fontId="42" fillId="3" borderId="0" xfId="1" applyFont="1" applyFill="1" applyProtection="1">
      <alignment vertical="center"/>
    </xf>
    <xf numFmtId="0" fontId="43" fillId="3" borderId="0" xfId="1" applyFont="1" applyFill="1" applyProtection="1">
      <alignment vertical="center"/>
    </xf>
    <xf numFmtId="0" fontId="44" fillId="0" borderId="0" xfId="1" applyFont="1" applyProtection="1">
      <alignment vertical="center"/>
    </xf>
    <xf numFmtId="0" fontId="45" fillId="3" borderId="0" xfId="1" applyFont="1" applyFill="1" applyProtection="1">
      <alignment vertical="center"/>
    </xf>
    <xf numFmtId="0" fontId="44" fillId="3" borderId="0" xfId="1" applyFont="1" applyFill="1" applyProtection="1">
      <alignment vertical="center"/>
    </xf>
    <xf numFmtId="0" fontId="46" fillId="3" borderId="0" xfId="1" applyFont="1" applyFill="1" applyProtection="1">
      <alignment vertical="center"/>
    </xf>
    <xf numFmtId="0" fontId="47" fillId="3" borderId="0" xfId="1" applyFont="1" applyFill="1" applyAlignment="1" applyProtection="1">
      <alignment vertical="top"/>
    </xf>
    <xf numFmtId="0" fontId="42" fillId="3" borderId="1" xfId="1" applyFont="1" applyFill="1" applyBorder="1" applyProtection="1">
      <alignment vertical="center"/>
    </xf>
    <xf numFmtId="0" fontId="42" fillId="3" borderId="2" xfId="1" applyFont="1" applyFill="1" applyBorder="1" applyProtection="1">
      <alignment vertical="center"/>
    </xf>
    <xf numFmtId="0" fontId="48" fillId="3" borderId="7" xfId="1" applyFont="1" applyFill="1" applyBorder="1" applyProtection="1">
      <alignment vertical="center"/>
    </xf>
    <xf numFmtId="0" fontId="48" fillId="0" borderId="0" xfId="1" applyFont="1" applyProtection="1">
      <alignment vertical="center"/>
    </xf>
    <xf numFmtId="0" fontId="42" fillId="3" borderId="7" xfId="1" applyFont="1" applyFill="1" applyBorder="1" applyProtection="1">
      <alignment vertical="center"/>
    </xf>
    <xf numFmtId="0" fontId="37" fillId="3" borderId="13" xfId="1" applyFont="1" applyFill="1" applyBorder="1" applyProtection="1">
      <alignment vertical="center"/>
    </xf>
    <xf numFmtId="0" fontId="37" fillId="3" borderId="14" xfId="1" applyFont="1" applyFill="1" applyBorder="1" applyProtection="1">
      <alignment vertical="center"/>
    </xf>
    <xf numFmtId="0" fontId="48" fillId="3" borderId="7" xfId="1" applyFont="1" applyFill="1" applyBorder="1" applyAlignment="1" applyProtection="1">
      <alignment vertical="center" shrinkToFit="1"/>
    </xf>
    <xf numFmtId="0" fontId="48" fillId="0" borderId="0" xfId="1" applyFont="1" applyAlignment="1" applyProtection="1">
      <alignment vertical="center" shrinkToFit="1"/>
    </xf>
    <xf numFmtId="0" fontId="62" fillId="3" borderId="0" xfId="1" applyFont="1" applyFill="1" applyAlignment="1" applyProtection="1">
      <alignment horizontal="center" vertical="center"/>
    </xf>
    <xf numFmtId="0" fontId="46" fillId="3" borderId="0" xfId="1" applyFont="1" applyFill="1" applyAlignment="1" applyProtection="1">
      <alignment horizontal="center" vertical="center"/>
    </xf>
    <xf numFmtId="0" fontId="46" fillId="3" borderId="0" xfId="1" applyFont="1" applyFill="1" applyAlignment="1" applyProtection="1">
      <alignment horizontal="left" vertical="top"/>
    </xf>
    <xf numFmtId="0" fontId="46" fillId="3" borderId="0" xfId="1" applyFont="1" applyFill="1" applyAlignment="1" applyProtection="1">
      <alignment horizontal="left" vertical="center"/>
    </xf>
    <xf numFmtId="0" fontId="37" fillId="3" borderId="0" xfId="1" applyFont="1" applyFill="1" applyAlignment="1" applyProtection="1">
      <alignment horizontal="center" vertical="center"/>
    </xf>
    <xf numFmtId="0" fontId="37" fillId="3" borderId="0" xfId="1" quotePrefix="1" applyFont="1" applyFill="1" applyAlignment="1" applyProtection="1">
      <alignment horizontal="left" vertical="top"/>
    </xf>
    <xf numFmtId="0" fontId="37" fillId="3" borderId="0" xfId="1" applyFont="1" applyFill="1" applyAlignment="1" applyProtection="1">
      <alignment horizontal="center" vertical="top"/>
    </xf>
    <xf numFmtId="0" fontId="37" fillId="3" borderId="0" xfId="1" applyFont="1" applyFill="1" applyAlignment="1" applyProtection="1">
      <alignment horizontal="left" vertical="center"/>
    </xf>
    <xf numFmtId="0" fontId="37" fillId="3" borderId="0" xfId="1" quotePrefix="1" applyFont="1" applyFill="1" applyProtection="1">
      <alignment vertical="center"/>
    </xf>
    <xf numFmtId="0" fontId="37" fillId="0" borderId="0" xfId="1" applyFont="1" applyProtection="1">
      <alignment vertical="center"/>
    </xf>
    <xf numFmtId="0" fontId="37" fillId="0" borderId="0" xfId="1" applyFont="1" applyAlignment="1" applyProtection="1">
      <alignment horizontal="left" vertical="center"/>
    </xf>
    <xf numFmtId="0" fontId="58" fillId="3" borderId="0" xfId="1" applyFont="1" applyFill="1" applyAlignment="1" applyProtection="1">
      <alignment horizontal="left" vertical="center"/>
    </xf>
    <xf numFmtId="0" fontId="53" fillId="3" borderId="0" xfId="9" applyFont="1" applyFill="1" applyAlignment="1">
      <alignment horizontal="left" vertical="center"/>
    </xf>
    <xf numFmtId="0" fontId="54" fillId="3" borderId="0" xfId="9" applyFont="1" applyFill="1" applyAlignment="1">
      <alignment horizontal="left" vertical="center"/>
    </xf>
    <xf numFmtId="0" fontId="52" fillId="3" borderId="0" xfId="0" applyFont="1" applyFill="1" applyAlignment="1">
      <alignment horizontal="center" vertical="center"/>
    </xf>
    <xf numFmtId="191" fontId="56" fillId="3" borderId="29" xfId="11" applyNumberFormat="1" applyFont="1" applyFill="1" applyBorder="1" applyAlignment="1" applyProtection="1">
      <alignment horizontal="right" vertical="center" shrinkToFit="1"/>
    </xf>
    <xf numFmtId="191" fontId="56" fillId="3" borderId="5" xfId="11" applyNumberFormat="1" applyFont="1" applyFill="1" applyBorder="1" applyAlignment="1" applyProtection="1">
      <alignment horizontal="right" vertical="center" shrinkToFit="1"/>
    </xf>
    <xf numFmtId="191" fontId="56" fillId="3" borderId="10" xfId="11" applyNumberFormat="1" applyFont="1" applyFill="1" applyBorder="1" applyAlignment="1" applyProtection="1">
      <alignment horizontal="right" vertical="center" shrinkToFit="1"/>
    </xf>
    <xf numFmtId="0" fontId="37" fillId="3" borderId="0" xfId="1" applyFont="1" applyFill="1" applyAlignment="1" applyProtection="1">
      <alignment horizontal="left" vertical="center"/>
    </xf>
    <xf numFmtId="190" fontId="56" fillId="3" borderId="11" xfId="11" applyNumberFormat="1" applyFont="1" applyFill="1" applyBorder="1" applyAlignment="1" applyProtection="1">
      <alignment horizontal="right" vertical="center" shrinkToFit="1"/>
    </xf>
    <xf numFmtId="190" fontId="56" fillId="3" borderId="5" xfId="11" applyNumberFormat="1" applyFont="1" applyFill="1" applyBorder="1" applyAlignment="1" applyProtection="1">
      <alignment horizontal="right" vertical="center" shrinkToFit="1"/>
    </xf>
    <xf numFmtId="190" fontId="56" fillId="3" borderId="48" xfId="11" applyNumberFormat="1" applyFont="1" applyFill="1" applyBorder="1" applyAlignment="1" applyProtection="1">
      <alignment horizontal="right" vertical="center" shrinkToFit="1"/>
    </xf>
    <xf numFmtId="190" fontId="56" fillId="3" borderId="49" xfId="11" applyNumberFormat="1" applyFont="1" applyFill="1" applyBorder="1" applyAlignment="1" applyProtection="1">
      <alignment horizontal="right" vertical="center" shrinkToFit="1"/>
    </xf>
    <xf numFmtId="190" fontId="56" fillId="3" borderId="50" xfId="11" applyNumberFormat="1" applyFont="1" applyFill="1" applyBorder="1" applyAlignment="1" applyProtection="1">
      <alignment horizontal="right" vertical="center" shrinkToFit="1"/>
    </xf>
    <xf numFmtId="190" fontId="56" fillId="3" borderId="10" xfId="11" applyNumberFormat="1" applyFont="1" applyFill="1" applyBorder="1" applyAlignment="1" applyProtection="1">
      <alignment horizontal="right" vertical="center" shrinkToFit="1"/>
    </xf>
    <xf numFmtId="0" fontId="38" fillId="3" borderId="1" xfId="1" applyFont="1" applyFill="1" applyBorder="1" applyAlignment="1" applyProtection="1">
      <alignment horizontal="center" vertical="center"/>
    </xf>
    <xf numFmtId="0" fontId="38" fillId="3" borderId="2" xfId="1" applyFont="1" applyFill="1" applyBorder="1" applyAlignment="1" applyProtection="1">
      <alignment horizontal="center" vertical="center"/>
    </xf>
    <xf numFmtId="0" fontId="38" fillId="3" borderId="22" xfId="1" applyFont="1" applyFill="1" applyBorder="1" applyAlignment="1" applyProtection="1">
      <alignment horizontal="center" vertical="center"/>
    </xf>
    <xf numFmtId="0" fontId="38" fillId="3" borderId="23" xfId="1" applyFont="1" applyFill="1" applyBorder="1" applyAlignment="1" applyProtection="1">
      <alignment horizontal="center" vertical="center"/>
    </xf>
    <xf numFmtId="190" fontId="56" fillId="3" borderId="29" xfId="11" applyNumberFormat="1" applyFont="1" applyFill="1" applyBorder="1" applyAlignment="1" applyProtection="1">
      <alignment horizontal="right" vertical="center" shrinkToFit="1"/>
    </xf>
    <xf numFmtId="190" fontId="56" fillId="3" borderId="28" xfId="11" applyNumberFormat="1" applyFont="1" applyFill="1" applyBorder="1" applyAlignment="1" applyProtection="1">
      <alignment horizontal="right" vertical="center" shrinkToFit="1"/>
    </xf>
    <xf numFmtId="189" fontId="56" fillId="3" borderId="1" xfId="1" applyNumberFormat="1" applyFont="1" applyFill="1" applyBorder="1" applyAlignment="1" applyProtection="1">
      <alignment horizontal="right" vertical="center" shrinkToFit="1"/>
    </xf>
    <xf numFmtId="189" fontId="56" fillId="3" borderId="2" xfId="1" applyNumberFormat="1" applyFont="1" applyFill="1" applyBorder="1" applyAlignment="1" applyProtection="1">
      <alignment horizontal="right" vertical="center" shrinkToFit="1"/>
    </xf>
    <xf numFmtId="189" fontId="56" fillId="3" borderId="22" xfId="1" applyNumberFormat="1" applyFont="1" applyFill="1" applyBorder="1" applyAlignment="1" applyProtection="1">
      <alignment horizontal="right" vertical="center" shrinkToFit="1"/>
    </xf>
    <xf numFmtId="189" fontId="56" fillId="3" borderId="23" xfId="1" applyNumberFormat="1" applyFont="1" applyFill="1" applyBorder="1" applyAlignment="1" applyProtection="1">
      <alignment horizontal="right" vertical="center" shrinkToFit="1"/>
    </xf>
    <xf numFmtId="189" fontId="56" fillId="3" borderId="48" xfId="1" applyNumberFormat="1" applyFont="1" applyFill="1" applyBorder="1" applyAlignment="1" applyProtection="1">
      <alignment horizontal="right" vertical="center" shrinkToFit="1"/>
    </xf>
    <xf numFmtId="189" fontId="56" fillId="3" borderId="49" xfId="1" applyNumberFormat="1" applyFont="1" applyFill="1" applyBorder="1" applyAlignment="1" applyProtection="1">
      <alignment horizontal="right" vertical="center" shrinkToFit="1"/>
    </xf>
    <xf numFmtId="189" fontId="56" fillId="3" borderId="50" xfId="1" applyNumberFormat="1" applyFont="1" applyFill="1" applyBorder="1" applyAlignment="1" applyProtection="1">
      <alignment horizontal="right" vertical="center" shrinkToFit="1"/>
    </xf>
    <xf numFmtId="189" fontId="56" fillId="3" borderId="6" xfId="1" applyNumberFormat="1" applyFont="1" applyFill="1" applyBorder="1" applyAlignment="1" applyProtection="1">
      <alignment horizontal="right" vertical="center" shrinkToFit="1"/>
    </xf>
    <xf numFmtId="189" fontId="56" fillId="3" borderId="26" xfId="1" applyNumberFormat="1" applyFont="1" applyFill="1" applyBorder="1" applyAlignment="1" applyProtection="1">
      <alignment horizontal="right" vertical="center" shrinkToFit="1"/>
    </xf>
    <xf numFmtId="191" fontId="56" fillId="3" borderId="20" xfId="1" applyNumberFormat="1" applyFont="1" applyFill="1" applyBorder="1" applyAlignment="1" applyProtection="1">
      <alignment horizontal="right" vertical="center" shrinkToFit="1"/>
    </xf>
    <xf numFmtId="191" fontId="61" fillId="3" borderId="19" xfId="1" applyNumberFormat="1" applyFont="1" applyFill="1" applyBorder="1" applyAlignment="1" applyProtection="1">
      <alignment horizontal="right" vertical="center" shrinkToFit="1"/>
    </xf>
    <xf numFmtId="191" fontId="61" fillId="3" borderId="21" xfId="1" applyNumberFormat="1" applyFont="1" applyFill="1" applyBorder="1" applyAlignment="1" applyProtection="1">
      <alignment horizontal="right" vertical="center" shrinkToFit="1"/>
    </xf>
    <xf numFmtId="191" fontId="61" fillId="3" borderId="25" xfId="1" applyNumberFormat="1" applyFont="1" applyFill="1" applyBorder="1" applyAlignment="1" applyProtection="1">
      <alignment horizontal="right" vertical="center" shrinkToFit="1"/>
    </xf>
    <xf numFmtId="191" fontId="61" fillId="3" borderId="23" xfId="1" applyNumberFormat="1" applyFont="1" applyFill="1" applyBorder="1" applyAlignment="1" applyProtection="1">
      <alignment horizontal="right" vertical="center" shrinkToFit="1"/>
    </xf>
    <xf numFmtId="191" fontId="61" fillId="3" borderId="26" xfId="1" applyNumberFormat="1" applyFont="1" applyFill="1" applyBorder="1" applyAlignment="1" applyProtection="1">
      <alignment horizontal="right" vertical="center" shrinkToFit="1"/>
    </xf>
    <xf numFmtId="0" fontId="38" fillId="3" borderId="1" xfId="1" applyFont="1" applyFill="1" applyBorder="1" applyAlignment="1" applyProtection="1">
      <alignment horizontal="left" vertical="center"/>
    </xf>
    <xf numFmtId="0" fontId="38" fillId="3" borderId="2" xfId="1" applyFont="1" applyFill="1" applyBorder="1" applyAlignment="1" applyProtection="1">
      <alignment horizontal="left" vertical="center"/>
    </xf>
    <xf numFmtId="0" fontId="38" fillId="3" borderId="22" xfId="1" applyFont="1" applyFill="1" applyBorder="1" applyAlignment="1" applyProtection="1">
      <alignment horizontal="left" vertical="center"/>
    </xf>
    <xf numFmtId="0" fontId="38" fillId="3" borderId="23" xfId="1" applyFont="1" applyFill="1" applyBorder="1" applyAlignment="1" applyProtection="1">
      <alignment horizontal="left" vertical="center"/>
    </xf>
    <xf numFmtId="189" fontId="56" fillId="3" borderId="29" xfId="1" applyNumberFormat="1" applyFont="1" applyFill="1" applyBorder="1" applyAlignment="1" applyProtection="1">
      <alignment horizontal="right" vertical="center" shrinkToFit="1"/>
    </xf>
    <xf numFmtId="189" fontId="56" fillId="3" borderId="5" xfId="1" applyNumberFormat="1" applyFont="1" applyFill="1" applyBorder="1" applyAlignment="1" applyProtection="1">
      <alignment horizontal="right" vertical="center" shrinkToFit="1"/>
    </xf>
    <xf numFmtId="189" fontId="56" fillId="3" borderId="28" xfId="1" applyNumberFormat="1" applyFont="1" applyFill="1" applyBorder="1" applyAlignment="1" applyProtection="1">
      <alignment horizontal="right" vertical="center" shrinkToFit="1"/>
    </xf>
    <xf numFmtId="189" fontId="56" fillId="3" borderId="18" xfId="1" applyNumberFormat="1" applyFont="1" applyFill="1" applyBorder="1" applyAlignment="1" applyProtection="1">
      <alignment horizontal="right" vertical="center" shrinkToFit="1"/>
    </xf>
    <xf numFmtId="189" fontId="56" fillId="3" borderId="19" xfId="1" applyNumberFormat="1" applyFont="1" applyFill="1" applyBorder="1" applyAlignment="1" applyProtection="1">
      <alignment horizontal="right" vertical="center" shrinkToFit="1"/>
    </xf>
    <xf numFmtId="189" fontId="56" fillId="3" borderId="57" xfId="1" applyNumberFormat="1" applyFont="1" applyFill="1" applyBorder="1" applyAlignment="1" applyProtection="1">
      <alignment horizontal="right" vertical="center" shrinkToFit="1"/>
    </xf>
    <xf numFmtId="189" fontId="56" fillId="3" borderId="58" xfId="1" applyNumberFormat="1" applyFont="1" applyFill="1" applyBorder="1" applyAlignment="1" applyProtection="1">
      <alignment horizontal="right" vertical="center" shrinkToFit="1"/>
    </xf>
    <xf numFmtId="189" fontId="56" fillId="3" borderId="59" xfId="1" applyNumberFormat="1" applyFont="1" applyFill="1" applyBorder="1" applyAlignment="1" applyProtection="1">
      <alignment horizontal="right" vertical="center" shrinkToFit="1"/>
    </xf>
    <xf numFmtId="189" fontId="56" fillId="3" borderId="21" xfId="1" applyNumberFormat="1" applyFont="1" applyFill="1" applyBorder="1" applyAlignment="1" applyProtection="1">
      <alignment horizontal="right" vertical="center" shrinkToFit="1"/>
    </xf>
    <xf numFmtId="0" fontId="38" fillId="3" borderId="8" xfId="1" applyFont="1" applyFill="1" applyBorder="1" applyAlignment="1" applyProtection="1">
      <alignment horizontal="center" vertical="center" shrinkToFit="1"/>
    </xf>
    <xf numFmtId="0" fontId="38" fillId="3" borderId="0" xfId="1" applyFont="1" applyFill="1" applyAlignment="1" applyProtection="1">
      <alignment horizontal="center" vertical="center" shrinkToFit="1"/>
    </xf>
    <xf numFmtId="0" fontId="38" fillId="3" borderId="12" xfId="1" applyFont="1" applyFill="1" applyBorder="1" applyAlignment="1" applyProtection="1">
      <alignment horizontal="center" vertical="center" shrinkToFit="1"/>
    </xf>
    <xf numFmtId="0" fontId="38" fillId="3" borderId="15" xfId="1" applyFont="1" applyFill="1" applyBorder="1" applyAlignment="1" applyProtection="1">
      <alignment horizontal="center" vertical="center" shrinkToFit="1"/>
    </xf>
    <xf numFmtId="0" fontId="38" fillId="3" borderId="14" xfId="1" applyFont="1" applyFill="1" applyBorder="1" applyAlignment="1" applyProtection="1">
      <alignment horizontal="center" vertical="center" shrinkToFit="1"/>
    </xf>
    <xf numFmtId="0" fontId="38" fillId="3" borderId="17" xfId="1" applyFont="1" applyFill="1" applyBorder="1" applyAlignment="1" applyProtection="1">
      <alignment horizontal="center" vertical="center" shrinkToFit="1"/>
    </xf>
    <xf numFmtId="0" fontId="49" fillId="3" borderId="7" xfId="1" applyFont="1" applyFill="1" applyBorder="1" applyAlignment="1" applyProtection="1">
      <alignment horizontal="left" vertical="center"/>
    </xf>
    <xf numFmtId="0" fontId="49" fillId="3" borderId="0" xfId="1" applyFont="1" applyFill="1" applyAlignment="1" applyProtection="1">
      <alignment horizontal="left" vertical="center"/>
    </xf>
    <xf numFmtId="189" fontId="56" fillId="3" borderId="25" xfId="1" applyNumberFormat="1" applyFont="1" applyFill="1" applyBorder="1" applyAlignment="1" applyProtection="1">
      <alignment horizontal="right" vertical="center" shrinkToFit="1"/>
    </xf>
    <xf numFmtId="189" fontId="56" fillId="3" borderId="24" xfId="1" applyNumberFormat="1" applyFont="1" applyFill="1" applyBorder="1" applyAlignment="1" applyProtection="1">
      <alignment horizontal="right" vertical="center" shrinkToFit="1"/>
    </xf>
    <xf numFmtId="176" fontId="56" fillId="3" borderId="41" xfId="1" applyNumberFormat="1" applyFont="1" applyFill="1" applyBorder="1" applyAlignment="1" applyProtection="1">
      <alignment horizontal="right" vertical="center"/>
    </xf>
    <xf numFmtId="176" fontId="56" fillId="3" borderId="31" xfId="1" applyNumberFormat="1" applyFont="1" applyFill="1" applyBorder="1" applyAlignment="1" applyProtection="1">
      <alignment horizontal="right" vertical="center"/>
    </xf>
    <xf numFmtId="0" fontId="38" fillId="3" borderId="1" xfId="1" applyFont="1" applyFill="1" applyBorder="1" applyAlignment="1" applyProtection="1">
      <alignment horizontal="center" vertical="center" shrinkToFit="1"/>
    </xf>
    <xf numFmtId="0" fontId="38" fillId="3" borderId="2" xfId="1" applyFont="1" applyFill="1" applyBorder="1" applyAlignment="1" applyProtection="1">
      <alignment horizontal="center" vertical="center" shrinkToFit="1"/>
    </xf>
    <xf numFmtId="0" fontId="38" fillId="3" borderId="13" xfId="1" applyFont="1" applyFill="1" applyBorder="1" applyAlignment="1" applyProtection="1">
      <alignment horizontal="center" vertical="center" shrinkToFit="1"/>
    </xf>
    <xf numFmtId="0" fontId="38" fillId="3" borderId="48" xfId="1" applyFont="1" applyFill="1" applyBorder="1" applyAlignment="1" applyProtection="1">
      <alignment horizontal="center" vertical="center" shrinkToFit="1"/>
    </xf>
    <xf numFmtId="0" fontId="38" fillId="3" borderId="49" xfId="1" applyFont="1" applyFill="1" applyBorder="1" applyAlignment="1" applyProtection="1">
      <alignment horizontal="center" vertical="center" shrinkToFit="1"/>
    </xf>
    <xf numFmtId="0" fontId="38" fillId="3" borderId="50" xfId="1" applyFont="1" applyFill="1" applyBorder="1" applyAlignment="1" applyProtection="1">
      <alignment horizontal="center" vertical="center" shrinkToFit="1"/>
    </xf>
    <xf numFmtId="0" fontId="38" fillId="3" borderId="54" xfId="1" applyFont="1" applyFill="1" applyBorder="1" applyAlignment="1" applyProtection="1">
      <alignment horizontal="center" vertical="center" shrinkToFit="1"/>
    </xf>
    <xf numFmtId="0" fontId="38" fillId="3" borderId="55" xfId="1" applyFont="1" applyFill="1" applyBorder="1" applyAlignment="1" applyProtection="1">
      <alignment horizontal="center" vertical="center" shrinkToFit="1"/>
    </xf>
    <xf numFmtId="0" fontId="38" fillId="3" borderId="56" xfId="1" applyFont="1" applyFill="1" applyBorder="1" applyAlignment="1" applyProtection="1">
      <alignment horizontal="center" vertical="center" shrinkToFit="1"/>
    </xf>
    <xf numFmtId="0" fontId="38" fillId="3" borderId="2" xfId="1" applyFont="1" applyFill="1" applyBorder="1" applyAlignment="1" applyProtection="1">
      <alignment horizontal="center" vertical="center" wrapText="1" shrinkToFit="1"/>
    </xf>
    <xf numFmtId="0" fontId="38" fillId="3" borderId="6" xfId="1" applyFont="1" applyFill="1" applyBorder="1" applyAlignment="1" applyProtection="1">
      <alignment horizontal="center" vertical="center" shrinkToFit="1"/>
    </xf>
    <xf numFmtId="0" fontId="38" fillId="3" borderId="1" xfId="1" applyFont="1" applyFill="1" applyBorder="1" applyAlignment="1" applyProtection="1">
      <alignment horizontal="center" vertical="center" wrapText="1" shrinkToFit="1"/>
    </xf>
    <xf numFmtId="0" fontId="38" fillId="3" borderId="6" xfId="1" applyFont="1" applyFill="1" applyBorder="1" applyAlignment="1" applyProtection="1">
      <alignment horizontal="center" vertical="center" wrapText="1" shrinkToFit="1"/>
    </xf>
    <xf numFmtId="0" fontId="38" fillId="3" borderId="13" xfId="1" applyFont="1" applyFill="1" applyBorder="1" applyAlignment="1" applyProtection="1">
      <alignment horizontal="center" vertical="center" wrapText="1" shrinkToFit="1"/>
    </xf>
    <xf numFmtId="0" fontId="38" fillId="3" borderId="14" xfId="1" applyFont="1" applyFill="1" applyBorder="1" applyAlignment="1" applyProtection="1">
      <alignment horizontal="center" vertical="center" wrapText="1" shrinkToFit="1"/>
    </xf>
    <xf numFmtId="0" fontId="38" fillId="3" borderId="17" xfId="1" applyFont="1" applyFill="1" applyBorder="1" applyAlignment="1" applyProtection="1">
      <alignment horizontal="center" vertical="center" wrapText="1" shrinkToFit="1"/>
    </xf>
    <xf numFmtId="190" fontId="56" fillId="3" borderId="34" xfId="11" applyNumberFormat="1" applyFont="1" applyFill="1" applyBorder="1" applyAlignment="1" applyProtection="1">
      <alignment horizontal="right" vertical="center" shrinkToFit="1"/>
    </xf>
    <xf numFmtId="190" fontId="56" fillId="3" borderId="35" xfId="11" applyNumberFormat="1" applyFont="1" applyFill="1" applyBorder="1" applyAlignment="1" applyProtection="1">
      <alignment horizontal="right" vertical="center" shrinkToFit="1"/>
    </xf>
    <xf numFmtId="190" fontId="56" fillId="3" borderId="60" xfId="11" applyNumberFormat="1" applyFont="1" applyFill="1" applyBorder="1" applyAlignment="1" applyProtection="1">
      <alignment horizontal="right" vertical="center" shrinkToFit="1"/>
    </xf>
    <xf numFmtId="0" fontId="37" fillId="3" borderId="0" xfId="1" applyFont="1" applyFill="1" applyAlignment="1" applyProtection="1">
      <alignment horizontal="center" vertical="center"/>
    </xf>
    <xf numFmtId="0" fontId="38" fillId="3" borderId="29" xfId="1" applyFont="1" applyFill="1" applyBorder="1" applyAlignment="1" applyProtection="1">
      <alignment horizontal="center" vertical="center" shrinkToFit="1"/>
    </xf>
    <xf numFmtId="0" fontId="38" fillId="3" borderId="5" xfId="1" applyFont="1" applyFill="1" applyBorder="1" applyAlignment="1" applyProtection="1">
      <alignment horizontal="center" vertical="center" shrinkToFit="1"/>
    </xf>
    <xf numFmtId="0" fontId="38" fillId="3" borderId="28" xfId="1" applyFont="1" applyFill="1" applyBorder="1" applyAlignment="1" applyProtection="1">
      <alignment horizontal="center" vertical="center" shrinkToFit="1"/>
    </xf>
    <xf numFmtId="0" fontId="38" fillId="3" borderId="3" xfId="1" applyFont="1" applyFill="1" applyBorder="1" applyAlignment="1" applyProtection="1">
      <alignment horizontal="center" vertical="center" shrinkToFit="1"/>
    </xf>
    <xf numFmtId="0" fontId="38" fillId="3" borderId="4" xfId="1" applyFont="1" applyFill="1" applyBorder="1" applyAlignment="1" applyProtection="1">
      <alignment horizontal="center" vertical="center" shrinkToFit="1"/>
    </xf>
    <xf numFmtId="0" fontId="38" fillId="3" borderId="25" xfId="1" applyFont="1" applyFill="1" applyBorder="1" applyAlignment="1" applyProtection="1">
      <alignment horizontal="center" vertical="center" shrinkToFit="1"/>
    </xf>
    <xf numFmtId="0" fontId="38" fillId="3" borderId="23" xfId="1" applyFont="1" applyFill="1" applyBorder="1" applyAlignment="1" applyProtection="1">
      <alignment horizontal="center" vertical="center" shrinkToFit="1"/>
    </xf>
    <xf numFmtId="0" fontId="38" fillId="3" borderId="26" xfId="1" applyFont="1" applyFill="1" applyBorder="1" applyAlignment="1" applyProtection="1">
      <alignment horizontal="center" vertical="center" shrinkToFit="1"/>
    </xf>
    <xf numFmtId="0" fontId="38" fillId="3" borderId="22" xfId="1" applyFont="1" applyFill="1" applyBorder="1" applyAlignment="1" applyProtection="1">
      <alignment horizontal="center" vertical="center" shrinkToFit="1"/>
    </xf>
    <xf numFmtId="0" fontId="38" fillId="3" borderId="7" xfId="1" applyFont="1" applyFill="1" applyBorder="1" applyAlignment="1" applyProtection="1">
      <alignment horizontal="center" vertical="center" shrinkToFit="1"/>
    </xf>
    <xf numFmtId="0" fontId="38" fillId="3" borderId="9" xfId="1" applyFont="1" applyFill="1" applyBorder="1" applyAlignment="1" applyProtection="1">
      <alignment horizontal="center" vertical="center" shrinkToFit="1"/>
    </xf>
    <xf numFmtId="0" fontId="38" fillId="3" borderId="24" xfId="1" applyFont="1" applyFill="1" applyBorder="1" applyAlignment="1" applyProtection="1">
      <alignment horizontal="center" vertical="center" shrinkToFit="1"/>
    </xf>
    <xf numFmtId="0" fontId="38" fillId="3" borderId="51" xfId="1" applyFont="1" applyFill="1" applyBorder="1" applyAlignment="1" applyProtection="1">
      <alignment horizontal="center" vertical="center" shrinkToFit="1"/>
    </xf>
    <xf numFmtId="0" fontId="38" fillId="3" borderId="52" xfId="1" applyFont="1" applyFill="1" applyBorder="1" applyAlignment="1" applyProtection="1">
      <alignment horizontal="center" vertical="center" shrinkToFit="1"/>
    </xf>
    <xf numFmtId="0" fontId="38" fillId="3" borderId="53" xfId="1" applyFont="1" applyFill="1" applyBorder="1" applyAlignment="1" applyProtection="1">
      <alignment horizontal="center" vertical="center" shrinkToFit="1"/>
    </xf>
    <xf numFmtId="0" fontId="38" fillId="3" borderId="16" xfId="1" applyFont="1" applyFill="1" applyBorder="1" applyAlignment="1" applyProtection="1">
      <alignment horizontal="center" vertical="center" shrinkToFit="1"/>
    </xf>
    <xf numFmtId="0" fontId="46" fillId="3" borderId="0" xfId="1" applyFont="1" applyFill="1" applyAlignment="1" applyProtection="1">
      <alignment horizontal="left" vertical="center"/>
    </xf>
    <xf numFmtId="0" fontId="57" fillId="3" borderId="0" xfId="1" applyFont="1" applyFill="1" applyAlignment="1" applyProtection="1">
      <alignment horizontal="left" vertical="center"/>
    </xf>
    <xf numFmtId="0" fontId="39" fillId="3" borderId="0" xfId="1" applyFont="1" applyFill="1" applyAlignment="1" applyProtection="1">
      <alignment horizontal="center" vertical="center" shrinkToFit="1"/>
    </xf>
    <xf numFmtId="0" fontId="16" fillId="3" borderId="0" xfId="1" applyFont="1" applyFill="1" applyAlignment="1">
      <alignment horizontal="left" vertical="top" wrapText="1"/>
    </xf>
    <xf numFmtId="0" fontId="1" fillId="3" borderId="31" xfId="1" applyFill="1" applyBorder="1" applyAlignment="1">
      <alignment horizontal="center" vertical="center" wrapText="1"/>
    </xf>
    <xf numFmtId="0" fontId="9" fillId="3" borderId="30" xfId="1" applyFont="1" applyFill="1" applyBorder="1" applyAlignment="1">
      <alignment horizontal="center" vertical="center" wrapText="1"/>
    </xf>
    <xf numFmtId="0" fontId="9" fillId="3" borderId="27"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26" xfId="1" applyFont="1" applyFill="1" applyBorder="1" applyAlignment="1">
      <alignment horizontal="center" vertical="center" wrapText="1"/>
    </xf>
    <xf numFmtId="179" fontId="16" fillId="3" borderId="31" xfId="1" applyNumberFormat="1" applyFont="1" applyFill="1" applyBorder="1" applyAlignment="1">
      <alignment horizontal="center" vertical="center" shrinkToFit="1"/>
    </xf>
    <xf numFmtId="0" fontId="16" fillId="3" borderId="31" xfId="1" applyFont="1" applyFill="1" applyBorder="1" applyAlignment="1">
      <alignment horizontal="center" vertical="center" shrinkToFit="1"/>
    </xf>
    <xf numFmtId="49" fontId="1" fillId="3" borderId="11" xfId="1" applyNumberFormat="1" applyFill="1" applyBorder="1" applyAlignment="1">
      <alignment horizontal="center" vertical="center"/>
    </xf>
    <xf numFmtId="49" fontId="1" fillId="3" borderId="10" xfId="1" applyNumberFormat="1" applyFill="1" applyBorder="1" applyAlignment="1">
      <alignment horizontal="center" vertical="center"/>
    </xf>
    <xf numFmtId="179" fontId="16" fillId="3" borderId="11" xfId="1" applyNumberFormat="1" applyFont="1" applyFill="1" applyBorder="1" applyAlignment="1">
      <alignment horizontal="center" vertical="center"/>
    </xf>
    <xf numFmtId="179" fontId="16" fillId="3" borderId="10" xfId="1" applyNumberFormat="1" applyFont="1" applyFill="1" applyBorder="1" applyAlignment="1">
      <alignment horizontal="center" vertical="center"/>
    </xf>
    <xf numFmtId="0" fontId="1" fillId="3" borderId="11" xfId="1" applyFill="1" applyBorder="1" applyAlignment="1">
      <alignment horizontal="center" vertical="center"/>
    </xf>
    <xf numFmtId="0" fontId="1" fillId="3" borderId="10" xfId="1" applyFill="1" applyBorder="1" applyAlignment="1">
      <alignment horizontal="center" vertical="center"/>
    </xf>
    <xf numFmtId="0" fontId="16" fillId="3" borderId="0" xfId="1" applyFont="1" applyFill="1" applyAlignment="1">
      <alignment wrapText="1"/>
    </xf>
    <xf numFmtId="0" fontId="12" fillId="3" borderId="1" xfId="3" applyFont="1" applyFill="1" applyBorder="1" applyAlignment="1">
      <alignment horizontal="center" vertical="center"/>
    </xf>
    <xf numFmtId="0" fontId="12" fillId="3" borderId="6" xfId="3" applyFont="1" applyFill="1" applyBorder="1" applyAlignment="1">
      <alignment horizontal="center" vertical="center"/>
    </xf>
    <xf numFmtId="0" fontId="12" fillId="3" borderId="22" xfId="3" applyFont="1" applyFill="1" applyBorder="1" applyAlignment="1">
      <alignment horizontal="center" vertical="center"/>
    </xf>
    <xf numFmtId="0" fontId="12" fillId="3" borderId="26" xfId="3" applyFont="1" applyFill="1" applyBorder="1" applyAlignment="1">
      <alignment horizontal="center" vertical="center"/>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12" fillId="2" borderId="22" xfId="3" applyFont="1" applyFill="1" applyBorder="1" applyAlignment="1">
      <alignment horizontal="center" vertical="center" shrinkToFit="1"/>
    </xf>
    <xf numFmtId="0" fontId="12" fillId="2" borderId="23" xfId="3" applyFont="1" applyFill="1" applyBorder="1" applyAlignment="1">
      <alignment horizontal="center" vertical="center" shrinkToFit="1"/>
    </xf>
    <xf numFmtId="0" fontId="12" fillId="2" borderId="26" xfId="3" applyFont="1" applyFill="1" applyBorder="1" applyAlignment="1">
      <alignment horizontal="center" vertical="center" shrinkToFit="1"/>
    </xf>
    <xf numFmtId="0" fontId="29" fillId="3" borderId="0" xfId="1" applyFont="1" applyFill="1" applyAlignment="1">
      <alignment horizontal="center" vertical="center"/>
    </xf>
    <xf numFmtId="0" fontId="11" fillId="3" borderId="0" xfId="1" applyFont="1" applyFill="1" applyAlignment="1">
      <alignment horizontal="right" vertical="center"/>
    </xf>
    <xf numFmtId="0" fontId="12" fillId="2" borderId="11" xfId="3" applyFont="1" applyFill="1" applyBorder="1" applyAlignment="1">
      <alignment horizontal="center" vertical="center" shrinkToFit="1"/>
    </xf>
    <xf numFmtId="0" fontId="12" fillId="2" borderId="5"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3" borderId="11" xfId="3" applyFont="1" applyFill="1" applyBorder="1" applyAlignment="1">
      <alignment horizontal="left" vertical="center" shrinkToFit="1"/>
    </xf>
    <xf numFmtId="0" fontId="12" fillId="3" borderId="5" xfId="3" applyFont="1" applyFill="1" applyBorder="1" applyAlignment="1">
      <alignment horizontal="left" vertical="center" shrinkToFit="1"/>
    </xf>
    <xf numFmtId="182" fontId="1" fillId="2" borderId="11" xfId="1" applyNumberFormat="1" applyFill="1" applyBorder="1" applyAlignment="1">
      <alignment horizontal="center" vertical="center"/>
    </xf>
    <xf numFmtId="182" fontId="1" fillId="2" borderId="5" xfId="1" applyNumberFormat="1" applyFill="1" applyBorder="1" applyAlignment="1">
      <alignment horizontal="center" vertical="center"/>
    </xf>
    <xf numFmtId="179" fontId="1" fillId="3" borderId="11" xfId="1" applyNumberFormat="1" applyFill="1" applyBorder="1" applyAlignment="1">
      <alignment horizontal="center" vertical="center"/>
    </xf>
    <xf numFmtId="179" fontId="1" fillId="3" borderId="10" xfId="1" applyNumberFormat="1" applyFill="1" applyBorder="1" applyAlignment="1">
      <alignment horizontal="center" vertical="center"/>
    </xf>
    <xf numFmtId="182" fontId="1" fillId="3" borderId="34" xfId="1" applyNumberFormat="1" applyFill="1" applyBorder="1" applyAlignment="1">
      <alignment horizontal="right" vertical="center"/>
    </xf>
    <xf numFmtId="182" fontId="1" fillId="3" borderId="35" xfId="1" applyNumberFormat="1" applyFill="1" applyBorder="1" applyAlignment="1">
      <alignment horizontal="right" vertical="center"/>
    </xf>
    <xf numFmtId="179" fontId="1" fillId="3" borderId="34" xfId="1" applyNumberFormat="1" applyFill="1" applyBorder="1" applyAlignment="1">
      <alignment horizontal="center" vertical="center"/>
    </xf>
    <xf numFmtId="179" fontId="1" fillId="3" borderId="36" xfId="1" applyNumberFormat="1" applyFill="1" applyBorder="1" applyAlignment="1">
      <alignment horizontal="center" vertical="center"/>
    </xf>
    <xf numFmtId="0" fontId="1" fillId="3" borderId="30" xfId="1" applyFill="1" applyBorder="1" applyAlignment="1">
      <alignment horizontal="center" vertical="center"/>
    </xf>
    <xf numFmtId="0" fontId="1" fillId="3" borderId="27" xfId="1" applyFill="1" applyBorder="1" applyAlignment="1">
      <alignment horizontal="center" vertical="center"/>
    </xf>
    <xf numFmtId="0" fontId="5" fillId="3" borderId="1" xfId="1" applyFont="1" applyFill="1" applyBorder="1" applyAlignment="1">
      <alignment horizontal="center" vertical="center" shrinkToFit="1"/>
    </xf>
    <xf numFmtId="0" fontId="5" fillId="3" borderId="6" xfId="1" applyFont="1" applyFill="1" applyBorder="1" applyAlignment="1">
      <alignment horizontal="center" vertical="center" shrinkToFit="1"/>
    </xf>
    <xf numFmtId="0" fontId="5" fillId="3" borderId="22" xfId="1" applyFont="1" applyFill="1" applyBorder="1" applyAlignment="1">
      <alignment horizontal="center" vertical="center" shrinkToFit="1"/>
    </xf>
    <xf numFmtId="0" fontId="5" fillId="3" borderId="26" xfId="1" applyFont="1" applyFill="1" applyBorder="1" applyAlignment="1">
      <alignment horizontal="center" vertical="center" shrinkToFit="1"/>
    </xf>
    <xf numFmtId="0" fontId="16" fillId="3" borderId="31"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22"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11" xfId="1" applyFont="1" applyFill="1" applyBorder="1" applyAlignment="1">
      <alignment horizontal="center" vertical="center"/>
    </xf>
    <xf numFmtId="0" fontId="16" fillId="3" borderId="10" xfId="1" applyFont="1" applyFill="1" applyBorder="1" applyAlignment="1">
      <alignment horizontal="center" vertical="center"/>
    </xf>
    <xf numFmtId="179" fontId="1" fillId="3" borderId="31" xfId="1" applyNumberFormat="1" applyFill="1" applyBorder="1" applyAlignment="1">
      <alignment horizontal="center" vertical="center" shrinkToFit="1"/>
    </xf>
    <xf numFmtId="0" fontId="16" fillId="3" borderId="11" xfId="1" applyFont="1" applyFill="1" applyBorder="1" applyAlignment="1">
      <alignment horizontal="center" vertical="center" shrinkToFit="1"/>
    </xf>
    <xf numFmtId="0" fontId="16" fillId="3" borderId="5" xfId="1" applyFont="1" applyFill="1" applyBorder="1" applyAlignment="1">
      <alignment horizontal="center" vertical="center" shrinkToFit="1"/>
    </xf>
    <xf numFmtId="0" fontId="16" fillId="3" borderId="10" xfId="1" applyFont="1" applyFill="1" applyBorder="1" applyAlignment="1">
      <alignment horizontal="center" vertical="center" shrinkToFit="1"/>
    </xf>
    <xf numFmtId="0" fontId="1" fillId="2" borderId="22" xfId="1" applyFill="1" applyBorder="1" applyAlignment="1">
      <alignment horizontal="right" vertical="center"/>
    </xf>
    <xf numFmtId="0" fontId="1" fillId="2" borderId="23" xfId="1" applyFill="1" applyBorder="1" applyAlignment="1">
      <alignment horizontal="right" vertical="center"/>
    </xf>
    <xf numFmtId="181" fontId="1" fillId="3" borderId="11" xfId="1" applyNumberFormat="1" applyFill="1" applyBorder="1" applyAlignment="1">
      <alignment horizontal="right" vertical="center"/>
    </xf>
    <xf numFmtId="181" fontId="1" fillId="3" borderId="5" xfId="1" applyNumberFormat="1" applyFill="1" applyBorder="1" applyAlignment="1">
      <alignment horizontal="right" vertical="center"/>
    </xf>
    <xf numFmtId="0" fontId="5" fillId="3" borderId="7" xfId="1" applyFont="1" applyFill="1" applyBorder="1" applyAlignment="1">
      <alignment horizontal="center" vertical="center" shrinkToFit="1"/>
    </xf>
    <xf numFmtId="0" fontId="5" fillId="3" borderId="12" xfId="1" applyFont="1" applyFill="1" applyBorder="1" applyAlignment="1">
      <alignment horizontal="center" vertical="center" shrinkToFit="1"/>
    </xf>
    <xf numFmtId="0" fontId="16" fillId="3" borderId="27" xfId="1" applyFont="1" applyFill="1" applyBorder="1" applyAlignment="1">
      <alignment horizontal="center" vertical="center" wrapText="1"/>
    </xf>
    <xf numFmtId="0" fontId="9" fillId="3" borderId="0" xfId="1" applyFont="1" applyFill="1" applyAlignment="1">
      <alignment horizontal="left" vertical="center"/>
    </xf>
    <xf numFmtId="0" fontId="12" fillId="2" borderId="31" xfId="3" applyFont="1" applyFill="1" applyBorder="1" applyAlignment="1">
      <alignment horizontal="left" vertical="center" shrinkToFit="1"/>
    </xf>
    <xf numFmtId="0" fontId="12" fillId="2" borderId="11" xfId="3" applyFont="1" applyFill="1" applyBorder="1" applyAlignment="1">
      <alignment horizontal="left" vertical="center" shrinkToFit="1"/>
    </xf>
    <xf numFmtId="0" fontId="12" fillId="2" borderId="10" xfId="3" applyFont="1" applyFill="1" applyBorder="1" applyAlignment="1">
      <alignment horizontal="left" vertical="center" shrinkToFit="1"/>
    </xf>
    <xf numFmtId="0" fontId="19" fillId="3" borderId="30" xfId="3" applyFont="1" applyFill="1" applyBorder="1" applyAlignment="1">
      <alignment horizontal="center" vertical="center" shrinkToFit="1"/>
    </xf>
    <xf numFmtId="5" fontId="18" fillId="3" borderId="41" xfId="3" applyNumberFormat="1" applyFont="1" applyFill="1" applyBorder="1" applyAlignment="1">
      <alignment horizontal="right" vertical="center" shrinkToFit="1"/>
    </xf>
    <xf numFmtId="0" fontId="21" fillId="3" borderId="0" xfId="3" applyFont="1" applyFill="1" applyAlignment="1">
      <alignment horizontal="center" vertical="center" wrapText="1"/>
    </xf>
    <xf numFmtId="0" fontId="21" fillId="3" borderId="0" xfId="3" applyFont="1" applyFill="1" applyAlignment="1">
      <alignment horizontal="center" vertical="center"/>
    </xf>
    <xf numFmtId="0" fontId="22" fillId="3" borderId="0" xfId="3" applyFont="1" applyFill="1" applyAlignment="1">
      <alignment horizontal="center" vertical="center" wrapText="1"/>
    </xf>
    <xf numFmtId="176" fontId="18" fillId="2" borderId="0" xfId="3" applyNumberFormat="1" applyFont="1" applyFill="1" applyAlignment="1">
      <alignment horizontal="right" vertical="center"/>
    </xf>
    <xf numFmtId="181" fontId="18" fillId="2" borderId="0" xfId="3" applyNumberFormat="1" applyFont="1" applyFill="1" applyAlignment="1">
      <alignment horizontal="right" vertical="center"/>
    </xf>
    <xf numFmtId="0" fontId="18" fillId="3" borderId="0" xfId="3" applyFont="1" applyFill="1" applyAlignment="1">
      <alignment horizontal="left" vertical="center"/>
    </xf>
    <xf numFmtId="176" fontId="18" fillId="3" borderId="0" xfId="3" applyNumberFormat="1" applyFont="1" applyFill="1" applyAlignment="1">
      <alignment horizontal="right" vertical="center"/>
    </xf>
    <xf numFmtId="176" fontId="18" fillId="0" borderId="0" xfId="3" applyNumberFormat="1" applyFont="1" applyAlignment="1">
      <alignment horizontal="right" vertical="center"/>
    </xf>
    <xf numFmtId="5" fontId="18" fillId="2" borderId="39" xfId="3" applyNumberFormat="1" applyFont="1" applyFill="1" applyBorder="1" applyAlignment="1">
      <alignment horizontal="right" vertical="center" shrinkToFit="1"/>
    </xf>
    <xf numFmtId="5" fontId="18" fillId="2" borderId="40" xfId="3" applyNumberFormat="1" applyFont="1" applyFill="1" applyBorder="1" applyAlignment="1">
      <alignment horizontal="right" vertical="center" shrinkToFit="1"/>
    </xf>
    <xf numFmtId="5" fontId="18" fillId="2" borderId="30" xfId="3" applyNumberFormat="1" applyFont="1" applyFill="1" applyBorder="1" applyAlignment="1">
      <alignment horizontal="right" vertical="center" shrinkToFit="1"/>
    </xf>
    <xf numFmtId="5" fontId="18" fillId="3" borderId="30" xfId="3" applyNumberFormat="1" applyFont="1" applyFill="1" applyBorder="1" applyAlignment="1">
      <alignment horizontal="right" vertical="center" shrinkToFit="1"/>
    </xf>
    <xf numFmtId="184" fontId="18" fillId="3" borderId="0" xfId="3" applyNumberFormat="1" applyFont="1" applyFill="1" applyAlignment="1">
      <alignment horizontal="right" vertical="center"/>
    </xf>
    <xf numFmtId="0" fontId="18" fillId="3" borderId="0" xfId="3" applyFont="1" applyFill="1" applyAlignment="1">
      <alignment horizontal="right" vertical="center"/>
    </xf>
    <xf numFmtId="0" fontId="18" fillId="2" borderId="0" xfId="3" applyFont="1" applyFill="1" applyAlignment="1">
      <alignment horizontal="right" vertical="center"/>
    </xf>
    <xf numFmtId="0" fontId="21" fillId="3" borderId="5" xfId="3" applyFont="1" applyFill="1" applyBorder="1" applyAlignment="1">
      <alignment horizontal="left" vertical="top" wrapText="1"/>
    </xf>
    <xf numFmtId="0" fontId="21" fillId="3" borderId="2" xfId="3" applyFont="1" applyFill="1" applyBorder="1" applyAlignment="1">
      <alignment horizontal="center" vertical="center"/>
    </xf>
    <xf numFmtId="0" fontId="22" fillId="3" borderId="0" xfId="3" applyFont="1" applyFill="1" applyAlignment="1">
      <alignment horizontal="center" vertical="center"/>
    </xf>
    <xf numFmtId="0" fontId="18" fillId="3" borderId="41" xfId="3" applyFont="1" applyFill="1" applyBorder="1" applyAlignment="1">
      <alignment horizontal="center" vertical="center"/>
    </xf>
    <xf numFmtId="0" fontId="18" fillId="3" borderId="42" xfId="3" applyFont="1" applyFill="1" applyBorder="1" applyAlignment="1">
      <alignment horizontal="center" vertical="center"/>
    </xf>
    <xf numFmtId="184" fontId="18" fillId="3" borderId="36" xfId="3" applyNumberFormat="1" applyFont="1" applyFill="1" applyBorder="1" applyAlignment="1">
      <alignment horizontal="right" vertical="center"/>
    </xf>
    <xf numFmtId="184" fontId="18" fillId="3" borderId="41" xfId="3" applyNumberFormat="1" applyFont="1" applyFill="1" applyBorder="1" applyAlignment="1">
      <alignment horizontal="right" vertical="center"/>
    </xf>
    <xf numFmtId="0" fontId="18" fillId="3" borderId="27" xfId="3" applyFont="1" applyFill="1" applyBorder="1" applyAlignment="1">
      <alignment horizontal="center" vertical="center"/>
    </xf>
    <xf numFmtId="0" fontId="18" fillId="3" borderId="30" xfId="3" applyFont="1" applyFill="1" applyBorder="1" applyAlignment="1">
      <alignment horizontal="center" vertical="center"/>
    </xf>
    <xf numFmtId="184" fontId="18" fillId="3" borderId="10" xfId="3" applyNumberFormat="1" applyFont="1" applyFill="1" applyBorder="1" applyAlignment="1">
      <alignment horizontal="right" vertical="center"/>
    </xf>
    <xf numFmtId="184" fontId="18" fillId="3" borderId="31" xfId="3" applyNumberFormat="1" applyFont="1" applyFill="1" applyBorder="1" applyAlignment="1">
      <alignment horizontal="right" vertical="center"/>
    </xf>
    <xf numFmtId="184" fontId="18" fillId="2" borderId="11" xfId="3" applyNumberFormat="1" applyFont="1" applyFill="1" applyBorder="1" applyAlignment="1">
      <alignment horizontal="right" vertical="center"/>
    </xf>
    <xf numFmtId="184" fontId="18" fillId="2" borderId="10" xfId="3" applyNumberFormat="1" applyFont="1" applyFill="1" applyBorder="1" applyAlignment="1">
      <alignment horizontal="right" vertical="center"/>
    </xf>
    <xf numFmtId="184" fontId="18" fillId="3" borderId="31" xfId="3" applyNumberFormat="1" applyFont="1" applyFill="1" applyBorder="1">
      <alignment vertical="center"/>
    </xf>
    <xf numFmtId="5" fontId="18" fillId="2" borderId="11" xfId="3" applyNumberFormat="1" applyFont="1" applyFill="1" applyBorder="1" applyAlignment="1">
      <alignment horizontal="right" vertical="center" shrinkToFit="1"/>
    </xf>
    <xf numFmtId="5" fontId="18" fillId="2" borderId="10" xfId="3" applyNumberFormat="1" applyFont="1" applyFill="1" applyBorder="1" applyAlignment="1">
      <alignment horizontal="right" vertical="center" shrinkToFit="1"/>
    </xf>
    <xf numFmtId="5" fontId="18" fillId="2" borderId="31" xfId="3" applyNumberFormat="1" applyFont="1" applyFill="1" applyBorder="1" applyAlignment="1">
      <alignment horizontal="right" vertical="center" shrinkToFit="1"/>
    </xf>
    <xf numFmtId="5" fontId="18" fillId="3" borderId="31" xfId="3" applyNumberFormat="1" applyFont="1" applyFill="1" applyBorder="1" applyAlignment="1">
      <alignment horizontal="right" vertical="center" shrinkToFit="1"/>
    </xf>
    <xf numFmtId="184" fontId="18" fillId="3" borderId="6" xfId="3" applyNumberFormat="1" applyFont="1" applyFill="1" applyBorder="1" applyAlignment="1">
      <alignment horizontal="right" vertical="center"/>
    </xf>
    <xf numFmtId="184" fontId="18" fillId="3" borderId="30" xfId="3" applyNumberFormat="1" applyFont="1" applyFill="1" applyBorder="1" applyAlignment="1">
      <alignment horizontal="right" vertical="center"/>
    </xf>
    <xf numFmtId="184" fontId="18" fillId="2" borderId="39" xfId="3" applyNumberFormat="1" applyFont="1" applyFill="1" applyBorder="1" applyAlignment="1">
      <alignment horizontal="right" vertical="center"/>
    </xf>
    <xf numFmtId="184" fontId="18" fillId="2" borderId="40" xfId="3" applyNumberFormat="1" applyFont="1" applyFill="1" applyBorder="1" applyAlignment="1">
      <alignment horizontal="right" vertical="center"/>
    </xf>
    <xf numFmtId="184" fontId="18" fillId="3" borderId="30" xfId="3" applyNumberFormat="1" applyFont="1" applyFill="1" applyBorder="1">
      <alignment vertical="center"/>
    </xf>
    <xf numFmtId="0" fontId="18" fillId="3" borderId="31" xfId="3" applyFont="1" applyFill="1" applyBorder="1" applyAlignment="1">
      <alignment horizontal="center" vertical="center"/>
    </xf>
    <xf numFmtId="20" fontId="18" fillId="3" borderId="30" xfId="3" applyNumberFormat="1" applyFont="1" applyFill="1" applyBorder="1" applyAlignment="1">
      <alignment horizontal="center" vertical="center"/>
    </xf>
    <xf numFmtId="0" fontId="35" fillId="0" borderId="0" xfId="3" applyFont="1" applyAlignment="1">
      <alignment horizontal="center" vertical="center"/>
    </xf>
    <xf numFmtId="0" fontId="18" fillId="3" borderId="31" xfId="3" applyFont="1" applyFill="1" applyBorder="1" applyAlignment="1">
      <alignment horizontal="left" vertical="center"/>
    </xf>
    <xf numFmtId="0" fontId="21" fillId="2" borderId="11" xfId="3" applyFont="1" applyFill="1" applyBorder="1" applyAlignment="1">
      <alignment horizontal="center" vertical="center" shrinkToFit="1"/>
    </xf>
    <xf numFmtId="0" fontId="21" fillId="2" borderId="5" xfId="3" applyFont="1" applyFill="1" applyBorder="1" applyAlignment="1">
      <alignment horizontal="center" vertical="center" shrinkToFit="1"/>
    </xf>
    <xf numFmtId="0" fontId="21" fillId="2" borderId="10" xfId="3" applyFont="1" applyFill="1" applyBorder="1" applyAlignment="1">
      <alignment horizontal="center" vertical="center" shrinkToFit="1"/>
    </xf>
    <xf numFmtId="0" fontId="18" fillId="3" borderId="1" xfId="3" applyFont="1" applyFill="1" applyBorder="1" applyAlignment="1">
      <alignment horizontal="center" vertical="center" shrinkToFit="1"/>
    </xf>
    <xf numFmtId="0" fontId="18" fillId="3" borderId="2" xfId="3" applyFont="1" applyFill="1" applyBorder="1" applyAlignment="1">
      <alignment horizontal="center" vertical="center" shrinkToFit="1"/>
    </xf>
    <xf numFmtId="0" fontId="18" fillId="3" borderId="6" xfId="3" applyFont="1" applyFill="1" applyBorder="1" applyAlignment="1">
      <alignment horizontal="center" vertical="center" shrinkToFit="1"/>
    </xf>
    <xf numFmtId="0" fontId="18" fillId="3" borderId="22" xfId="3" applyFont="1" applyFill="1" applyBorder="1" applyAlignment="1">
      <alignment horizontal="center" vertical="center" shrinkToFit="1"/>
    </xf>
    <xf numFmtId="0" fontId="18" fillId="3" borderId="23" xfId="3" applyFont="1" applyFill="1" applyBorder="1" applyAlignment="1">
      <alignment horizontal="center" vertical="center" shrinkToFit="1"/>
    </xf>
    <xf numFmtId="0" fontId="18" fillId="3" borderId="26" xfId="3" applyFont="1" applyFill="1" applyBorder="1" applyAlignment="1">
      <alignment horizontal="center" vertical="center" shrinkToFit="1"/>
    </xf>
    <xf numFmtId="0" fontId="21" fillId="2" borderId="1" xfId="3" applyFont="1" applyFill="1" applyBorder="1" applyAlignment="1">
      <alignment horizontal="center" vertical="center" shrinkToFit="1"/>
    </xf>
    <xf numFmtId="0" fontId="21" fillId="2" borderId="2" xfId="3" applyFont="1" applyFill="1" applyBorder="1" applyAlignment="1">
      <alignment horizontal="center" vertical="center" shrinkToFit="1"/>
    </xf>
    <xf numFmtId="0" fontId="21" fillId="2" borderId="6" xfId="3" applyFont="1" applyFill="1" applyBorder="1" applyAlignment="1">
      <alignment horizontal="center" vertical="center" shrinkToFit="1"/>
    </xf>
    <xf numFmtId="0" fontId="21" fillId="2" borderId="22" xfId="3" applyFont="1" applyFill="1" applyBorder="1" applyAlignment="1">
      <alignment horizontal="center" vertical="center" shrinkToFit="1"/>
    </xf>
    <xf numFmtId="0" fontId="21" fillId="2" borderId="23" xfId="3" applyFont="1" applyFill="1" applyBorder="1" applyAlignment="1">
      <alignment horizontal="center" vertical="center" shrinkToFit="1"/>
    </xf>
    <xf numFmtId="0" fontId="21" fillId="2" borderId="26" xfId="3" applyFont="1" applyFill="1" applyBorder="1" applyAlignment="1">
      <alignment horizontal="center" vertical="center" shrinkToFit="1"/>
    </xf>
    <xf numFmtId="0" fontId="21" fillId="3" borderId="31" xfId="3" applyFont="1" applyFill="1" applyBorder="1" applyAlignment="1">
      <alignment horizontal="center" vertical="center"/>
    </xf>
    <xf numFmtId="0" fontId="21" fillId="3" borderId="31" xfId="3" applyFont="1" applyFill="1" applyBorder="1" applyAlignment="1">
      <alignment horizontal="center" vertical="center" wrapText="1"/>
    </xf>
    <xf numFmtId="0" fontId="18" fillId="3" borderId="37" xfId="3" applyFont="1" applyFill="1" applyBorder="1" applyAlignment="1">
      <alignment horizontal="center" vertical="center"/>
    </xf>
    <xf numFmtId="0" fontId="21" fillId="3" borderId="10" xfId="3" applyFont="1" applyFill="1" applyBorder="1" applyAlignment="1">
      <alignment horizontal="center" vertical="center"/>
    </xf>
    <xf numFmtId="0" fontId="21" fillId="0" borderId="31" xfId="3" applyFont="1" applyBorder="1" applyAlignment="1">
      <alignment horizontal="center" vertical="center" wrapText="1"/>
    </xf>
    <xf numFmtId="0" fontId="21" fillId="0" borderId="31" xfId="3" applyFont="1" applyBorder="1" applyAlignment="1">
      <alignment horizontal="center" vertical="center"/>
    </xf>
    <xf numFmtId="38" fontId="12" fillId="3" borderId="32" xfId="5" applyFont="1" applyFill="1" applyBorder="1" applyAlignment="1">
      <alignment horizontal="center" vertical="center" shrinkToFit="1"/>
    </xf>
    <xf numFmtId="38" fontId="12" fillId="3" borderId="33" xfId="5" applyFont="1" applyFill="1" applyBorder="1" applyAlignment="1">
      <alignment horizontal="center" vertical="center" shrinkToFit="1"/>
    </xf>
    <xf numFmtId="0" fontId="31" fillId="3" borderId="0" xfId="3" applyFont="1" applyFill="1" applyAlignment="1">
      <alignment horizontal="center" vertical="center"/>
    </xf>
    <xf numFmtId="0" fontId="18" fillId="3" borderId="11" xfId="3" applyFont="1" applyFill="1" applyBorder="1" applyAlignment="1">
      <alignment horizontal="center" vertical="center"/>
    </xf>
    <xf numFmtId="0" fontId="18" fillId="3" borderId="10" xfId="3" applyFont="1" applyFill="1" applyBorder="1" applyAlignment="1">
      <alignment horizontal="center" vertical="center"/>
    </xf>
    <xf numFmtId="0" fontId="12" fillId="2" borderId="11" xfId="3" applyFont="1" applyFill="1" applyBorder="1" applyAlignment="1">
      <alignment horizontal="left" vertical="center"/>
    </xf>
    <xf numFmtId="0" fontId="12" fillId="2" borderId="10" xfId="3" applyFont="1" applyFill="1" applyBorder="1" applyAlignment="1">
      <alignment horizontal="left" vertical="center"/>
    </xf>
    <xf numFmtId="0" fontId="33" fillId="3" borderId="0" xfId="3" applyFont="1" applyFill="1" applyAlignment="1">
      <alignment horizontal="left" vertical="center" wrapText="1"/>
    </xf>
    <xf numFmtId="0" fontId="33" fillId="3" borderId="23" xfId="3" applyFont="1" applyFill="1" applyBorder="1" applyAlignment="1">
      <alignment horizontal="left" vertical="center" wrapText="1"/>
    </xf>
    <xf numFmtId="0" fontId="12" fillId="3" borderId="23" xfId="3" applyFont="1" applyFill="1" applyBorder="1" applyAlignment="1">
      <alignment horizontal="left" vertical="center" wrapText="1"/>
    </xf>
    <xf numFmtId="0" fontId="12" fillId="3" borderId="43" xfId="3" applyFont="1" applyFill="1" applyBorder="1" applyAlignment="1">
      <alignment horizontal="center" vertical="center" wrapText="1"/>
    </xf>
    <xf numFmtId="0" fontId="12" fillId="3" borderId="44" xfId="3" applyFont="1" applyFill="1" applyBorder="1" applyAlignment="1">
      <alignment horizontal="center" vertical="center" wrapText="1"/>
    </xf>
    <xf numFmtId="0" fontId="12" fillId="3" borderId="32" xfId="3" applyFont="1" applyFill="1" applyBorder="1" applyAlignment="1">
      <alignment horizontal="center" vertical="center"/>
    </xf>
    <xf numFmtId="0" fontId="12" fillId="3" borderId="33" xfId="3" applyFont="1" applyFill="1" applyBorder="1" applyAlignment="1">
      <alignment horizontal="center" vertical="center"/>
    </xf>
  </cellXfs>
  <cellStyles count="12">
    <cellStyle name="パーセント" xfId="10" builtinId="5"/>
    <cellStyle name="ハイパーリンク" xfId="9" builtinId="8"/>
    <cellStyle name="ハイパーリンク 2" xfId="8" xr:uid="{DF162421-E2D7-4FB7-A788-BA2E301F215F}"/>
    <cellStyle name="桁区切り 2" xfId="11" xr:uid="{A24956B1-3021-4DD7-B1C9-8DCF6AD488E9}"/>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19050</xdr:colOff>
      <xdr:row>16</xdr:row>
      <xdr:rowOff>0</xdr:rowOff>
    </xdr:from>
    <xdr:to>
      <xdr:col>13</xdr:col>
      <xdr:colOff>28575</xdr:colOff>
      <xdr:row>16</xdr:row>
      <xdr:rowOff>0</xdr:rowOff>
    </xdr:to>
    <xdr:sp macro="" textlink="">
      <xdr:nvSpPr>
        <xdr:cNvPr id="2" name="Rectangle 5">
          <a:extLst>
            <a:ext uri="{FF2B5EF4-FFF2-40B4-BE49-F238E27FC236}">
              <a16:creationId xmlns:a16="http://schemas.microsoft.com/office/drawing/2014/main" id="{49F9397D-68D1-4304-AF7D-1A01651CD72B}"/>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3" name="Line 6">
          <a:extLst>
            <a:ext uri="{FF2B5EF4-FFF2-40B4-BE49-F238E27FC236}">
              <a16:creationId xmlns:a16="http://schemas.microsoft.com/office/drawing/2014/main" id="{DEA83658-8EFE-4B3C-8BEC-87FA6053023A}"/>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85725</xdr:rowOff>
    </xdr:from>
    <xdr:to>
      <xdr:col>5</xdr:col>
      <xdr:colOff>76200</xdr:colOff>
      <xdr:row>19</xdr:row>
      <xdr:rowOff>85725</xdr:rowOff>
    </xdr:to>
    <xdr:sp macro="" textlink="">
      <xdr:nvSpPr>
        <xdr:cNvPr id="4" name="Rectangle 7">
          <a:extLst>
            <a:ext uri="{FF2B5EF4-FFF2-40B4-BE49-F238E27FC236}">
              <a16:creationId xmlns:a16="http://schemas.microsoft.com/office/drawing/2014/main" id="{E9FB981D-4E18-447D-9AA9-53D760BDC497}"/>
            </a:ext>
          </a:extLst>
        </xdr:cNvPr>
        <xdr:cNvSpPr>
          <a:spLocks noChangeArrowheads="1"/>
        </xdr:cNvSpPr>
      </xdr:nvSpPr>
      <xdr:spPr bwMode="auto">
        <a:xfrm>
          <a:off x="200025" y="32194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5" name="Rectangle 8">
          <a:extLst>
            <a:ext uri="{FF2B5EF4-FFF2-40B4-BE49-F238E27FC236}">
              <a16:creationId xmlns:a16="http://schemas.microsoft.com/office/drawing/2014/main" id="{6676C3EE-D095-400C-ADBC-7E889BCBA2B9}"/>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16</xdr:row>
      <xdr:rowOff>0</xdr:rowOff>
    </xdr:from>
    <xdr:to>
      <xdr:col>12</xdr:col>
      <xdr:colOff>28575</xdr:colOff>
      <xdr:row>16</xdr:row>
      <xdr:rowOff>0</xdr:rowOff>
    </xdr:to>
    <xdr:sp macro="" textlink="">
      <xdr:nvSpPr>
        <xdr:cNvPr id="6" name="Rectangle 11">
          <a:extLst>
            <a:ext uri="{FF2B5EF4-FFF2-40B4-BE49-F238E27FC236}">
              <a16:creationId xmlns:a16="http://schemas.microsoft.com/office/drawing/2014/main" id="{CDD68766-1F98-43FF-9E2B-2167F7D8F8ED}"/>
            </a:ext>
          </a:extLst>
        </xdr:cNvPr>
        <xdr:cNvSpPr>
          <a:spLocks noChangeArrowheads="1"/>
        </xdr:cNvSpPr>
      </xdr:nvSpPr>
      <xdr:spPr bwMode="auto">
        <a:xfrm>
          <a:off x="1085850" y="2943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16</xdr:row>
      <xdr:rowOff>0</xdr:rowOff>
    </xdr:from>
    <xdr:to>
      <xdr:col>13</xdr:col>
      <xdr:colOff>28575</xdr:colOff>
      <xdr:row>16</xdr:row>
      <xdr:rowOff>0</xdr:rowOff>
    </xdr:to>
    <xdr:sp macro="" textlink="">
      <xdr:nvSpPr>
        <xdr:cNvPr id="7" name="Rectangle 13">
          <a:extLst>
            <a:ext uri="{FF2B5EF4-FFF2-40B4-BE49-F238E27FC236}">
              <a16:creationId xmlns:a16="http://schemas.microsoft.com/office/drawing/2014/main" id="{9B4A9BA3-0EEA-4112-97FA-3CD55B338D36}"/>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8" name="Line 14">
          <a:extLst>
            <a:ext uri="{FF2B5EF4-FFF2-40B4-BE49-F238E27FC236}">
              <a16:creationId xmlns:a16="http://schemas.microsoft.com/office/drawing/2014/main" id="{73227136-440A-4E8E-B7C1-059EFA66AC23}"/>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85725</xdr:rowOff>
    </xdr:from>
    <xdr:to>
      <xdr:col>5</xdr:col>
      <xdr:colOff>76200</xdr:colOff>
      <xdr:row>19</xdr:row>
      <xdr:rowOff>85725</xdr:rowOff>
    </xdr:to>
    <xdr:sp macro="" textlink="">
      <xdr:nvSpPr>
        <xdr:cNvPr id="9" name="Rectangle 15">
          <a:extLst>
            <a:ext uri="{FF2B5EF4-FFF2-40B4-BE49-F238E27FC236}">
              <a16:creationId xmlns:a16="http://schemas.microsoft.com/office/drawing/2014/main" id="{E32E71EE-2872-49B9-98E1-AF04B69D5329}"/>
            </a:ext>
          </a:extLst>
        </xdr:cNvPr>
        <xdr:cNvSpPr>
          <a:spLocks noChangeArrowheads="1"/>
        </xdr:cNvSpPr>
      </xdr:nvSpPr>
      <xdr:spPr bwMode="auto">
        <a:xfrm>
          <a:off x="200025" y="32194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10" name="Rectangle 16">
          <a:extLst>
            <a:ext uri="{FF2B5EF4-FFF2-40B4-BE49-F238E27FC236}">
              <a16:creationId xmlns:a16="http://schemas.microsoft.com/office/drawing/2014/main" id="{EA2A603C-1D12-48FE-82D0-0B31EB5C788D}"/>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16</xdr:row>
      <xdr:rowOff>0</xdr:rowOff>
    </xdr:from>
    <xdr:to>
      <xdr:col>12</xdr:col>
      <xdr:colOff>28575</xdr:colOff>
      <xdr:row>16</xdr:row>
      <xdr:rowOff>0</xdr:rowOff>
    </xdr:to>
    <xdr:sp macro="" textlink="">
      <xdr:nvSpPr>
        <xdr:cNvPr id="11" name="Rectangle 19">
          <a:extLst>
            <a:ext uri="{FF2B5EF4-FFF2-40B4-BE49-F238E27FC236}">
              <a16:creationId xmlns:a16="http://schemas.microsoft.com/office/drawing/2014/main" id="{0C3C9F43-034F-48AC-8268-FC74A9AF9D58}"/>
            </a:ext>
          </a:extLst>
        </xdr:cNvPr>
        <xdr:cNvSpPr>
          <a:spLocks noChangeArrowheads="1"/>
        </xdr:cNvSpPr>
      </xdr:nvSpPr>
      <xdr:spPr bwMode="auto">
        <a:xfrm>
          <a:off x="1085850" y="2943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16</xdr:row>
      <xdr:rowOff>0</xdr:rowOff>
    </xdr:from>
    <xdr:to>
      <xdr:col>13</xdr:col>
      <xdr:colOff>28575</xdr:colOff>
      <xdr:row>16</xdr:row>
      <xdr:rowOff>0</xdr:rowOff>
    </xdr:to>
    <xdr:sp macro="" textlink="">
      <xdr:nvSpPr>
        <xdr:cNvPr id="12" name="Rectangle 21">
          <a:extLst>
            <a:ext uri="{FF2B5EF4-FFF2-40B4-BE49-F238E27FC236}">
              <a16:creationId xmlns:a16="http://schemas.microsoft.com/office/drawing/2014/main" id="{5E0B0502-BF62-42C8-9CD1-936DDC82F5E9}"/>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13" name="Line 22">
          <a:extLst>
            <a:ext uri="{FF2B5EF4-FFF2-40B4-BE49-F238E27FC236}">
              <a16:creationId xmlns:a16="http://schemas.microsoft.com/office/drawing/2014/main" id="{5D2B1C2C-219B-4211-82B1-3EDFBE6FDB59}"/>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161925</xdr:rowOff>
    </xdr:from>
    <xdr:to>
      <xdr:col>5</xdr:col>
      <xdr:colOff>76200</xdr:colOff>
      <xdr:row>19</xdr:row>
      <xdr:rowOff>161925</xdr:rowOff>
    </xdr:to>
    <xdr:sp macro="" textlink="">
      <xdr:nvSpPr>
        <xdr:cNvPr id="14" name="Rectangle 23">
          <a:extLst>
            <a:ext uri="{FF2B5EF4-FFF2-40B4-BE49-F238E27FC236}">
              <a16:creationId xmlns:a16="http://schemas.microsoft.com/office/drawing/2014/main" id="{0BE85E42-FB09-4471-86CD-DF42961D0E3E}"/>
            </a:ext>
          </a:extLst>
        </xdr:cNvPr>
        <xdr:cNvSpPr>
          <a:spLocks noChangeArrowheads="1"/>
        </xdr:cNvSpPr>
      </xdr:nvSpPr>
      <xdr:spPr bwMode="auto">
        <a:xfrm>
          <a:off x="200025" y="32956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15" name="Rectangle 24">
          <a:extLst>
            <a:ext uri="{FF2B5EF4-FFF2-40B4-BE49-F238E27FC236}">
              <a16:creationId xmlns:a16="http://schemas.microsoft.com/office/drawing/2014/main" id="{E81FCF64-F62D-4928-97FD-B729FFD7E91C}"/>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16" name="Rectangle 26">
          <a:extLst>
            <a:ext uri="{FF2B5EF4-FFF2-40B4-BE49-F238E27FC236}">
              <a16:creationId xmlns:a16="http://schemas.microsoft.com/office/drawing/2014/main" id="{50932ECF-CFDB-4D7E-A52D-B6D4BD708EA4}"/>
            </a:ext>
          </a:extLst>
        </xdr:cNvPr>
        <xdr:cNvSpPr>
          <a:spLocks noChangeArrowheads="1"/>
        </xdr:cNvSpPr>
      </xdr:nvSpPr>
      <xdr:spPr bwMode="auto">
        <a:xfrm>
          <a:off x="200025" y="130778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17" name="Rectangle 27">
          <a:extLst>
            <a:ext uri="{FF2B5EF4-FFF2-40B4-BE49-F238E27FC236}">
              <a16:creationId xmlns:a16="http://schemas.microsoft.com/office/drawing/2014/main" id="{B3F9F938-11FA-4608-989D-2CDD1C7A397F}"/>
            </a:ext>
          </a:extLst>
        </xdr:cNvPr>
        <xdr:cNvSpPr>
          <a:spLocks noChangeArrowheads="1"/>
        </xdr:cNvSpPr>
      </xdr:nvSpPr>
      <xdr:spPr bwMode="auto">
        <a:xfrm>
          <a:off x="1085850" y="130778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2</xdr:col>
      <xdr:colOff>66675</xdr:colOff>
      <xdr:row>70</xdr:row>
      <xdr:rowOff>0</xdr:rowOff>
    </xdr:from>
    <xdr:to>
      <xdr:col>6</xdr:col>
      <xdr:colOff>76200</xdr:colOff>
      <xdr:row>70</xdr:row>
      <xdr:rowOff>0</xdr:rowOff>
    </xdr:to>
    <xdr:sp macro="" textlink="">
      <xdr:nvSpPr>
        <xdr:cNvPr id="18" name="Rectangle 28">
          <a:extLst>
            <a:ext uri="{FF2B5EF4-FFF2-40B4-BE49-F238E27FC236}">
              <a16:creationId xmlns:a16="http://schemas.microsoft.com/office/drawing/2014/main" id="{55C99662-9AEC-4CFF-83D9-9558B3BC3A66}"/>
            </a:ext>
          </a:extLst>
        </xdr:cNvPr>
        <xdr:cNvSpPr>
          <a:spLocks noChangeArrowheads="1"/>
        </xdr:cNvSpPr>
      </xdr:nvSpPr>
      <xdr:spPr bwMode="auto">
        <a:xfrm>
          <a:off x="333375" y="130778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9</xdr:col>
      <xdr:colOff>19050</xdr:colOff>
      <xdr:row>70</xdr:row>
      <xdr:rowOff>0</xdr:rowOff>
    </xdr:from>
    <xdr:to>
      <xdr:col>13</xdr:col>
      <xdr:colOff>28575</xdr:colOff>
      <xdr:row>70</xdr:row>
      <xdr:rowOff>0</xdr:rowOff>
    </xdr:to>
    <xdr:sp macro="" textlink="">
      <xdr:nvSpPr>
        <xdr:cNvPr id="19" name="Rectangle 29">
          <a:extLst>
            <a:ext uri="{FF2B5EF4-FFF2-40B4-BE49-F238E27FC236}">
              <a16:creationId xmlns:a16="http://schemas.microsoft.com/office/drawing/2014/main" id="{811B5539-B4F8-4663-A0B5-9BB04ACD006D}"/>
            </a:ext>
          </a:extLst>
        </xdr:cNvPr>
        <xdr:cNvSpPr>
          <a:spLocks noChangeArrowheads="1"/>
        </xdr:cNvSpPr>
      </xdr:nvSpPr>
      <xdr:spPr bwMode="auto">
        <a:xfrm>
          <a:off x="1219200" y="130778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20" name="Rectangle 31">
          <a:extLst>
            <a:ext uri="{FF2B5EF4-FFF2-40B4-BE49-F238E27FC236}">
              <a16:creationId xmlns:a16="http://schemas.microsoft.com/office/drawing/2014/main" id="{C7D50D9F-4686-425D-94D8-FD890286F350}"/>
            </a:ext>
          </a:extLst>
        </xdr:cNvPr>
        <xdr:cNvSpPr>
          <a:spLocks noChangeArrowheads="1"/>
        </xdr:cNvSpPr>
      </xdr:nvSpPr>
      <xdr:spPr bwMode="auto">
        <a:xfrm>
          <a:off x="200025" y="130778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21" name="Rectangle 32">
          <a:extLst>
            <a:ext uri="{FF2B5EF4-FFF2-40B4-BE49-F238E27FC236}">
              <a16:creationId xmlns:a16="http://schemas.microsoft.com/office/drawing/2014/main" id="{B5D95FC9-B4D2-4EE8-B101-F589EBF2C613}"/>
            </a:ext>
          </a:extLst>
        </xdr:cNvPr>
        <xdr:cNvSpPr>
          <a:spLocks noChangeArrowheads="1"/>
        </xdr:cNvSpPr>
      </xdr:nvSpPr>
      <xdr:spPr bwMode="auto">
        <a:xfrm>
          <a:off x="1085850" y="130778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2" name="Rectangle 39">
          <a:extLst>
            <a:ext uri="{FF2B5EF4-FFF2-40B4-BE49-F238E27FC236}">
              <a16:creationId xmlns:a16="http://schemas.microsoft.com/office/drawing/2014/main" id="{BDF5BCB4-F433-4F53-BE5D-34A6A5F602F2}"/>
            </a:ext>
          </a:extLst>
        </xdr:cNvPr>
        <xdr:cNvSpPr>
          <a:spLocks noChangeArrowheads="1"/>
        </xdr:cNvSpPr>
      </xdr:nvSpPr>
      <xdr:spPr bwMode="auto">
        <a:xfrm>
          <a:off x="6134100"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55</xdr:col>
      <xdr:colOff>19050</xdr:colOff>
      <xdr:row>1</xdr:row>
      <xdr:rowOff>0</xdr:rowOff>
    </xdr:from>
    <xdr:to>
      <xdr:col>59</xdr:col>
      <xdr:colOff>28575</xdr:colOff>
      <xdr:row>1</xdr:row>
      <xdr:rowOff>0</xdr:rowOff>
    </xdr:to>
    <xdr:sp macro="" textlink="">
      <xdr:nvSpPr>
        <xdr:cNvPr id="23" name="Rectangle 40">
          <a:extLst>
            <a:ext uri="{FF2B5EF4-FFF2-40B4-BE49-F238E27FC236}">
              <a16:creationId xmlns:a16="http://schemas.microsoft.com/office/drawing/2014/main" id="{502526E2-52A5-4BF6-8591-6EF66DC428C1}"/>
            </a:ext>
          </a:extLst>
        </xdr:cNvPr>
        <xdr:cNvSpPr>
          <a:spLocks noChangeArrowheads="1"/>
        </xdr:cNvSpPr>
      </xdr:nvSpPr>
      <xdr:spPr bwMode="auto">
        <a:xfrm>
          <a:off x="6991350" y="33337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49</xdr:col>
      <xdr:colOff>66675</xdr:colOff>
      <xdr:row>1</xdr:row>
      <xdr:rowOff>0</xdr:rowOff>
    </xdr:from>
    <xdr:to>
      <xdr:col>53</xdr:col>
      <xdr:colOff>76200</xdr:colOff>
      <xdr:row>1</xdr:row>
      <xdr:rowOff>0</xdr:rowOff>
    </xdr:to>
    <xdr:sp macro="" textlink="">
      <xdr:nvSpPr>
        <xdr:cNvPr id="24" name="Rectangle 41">
          <a:extLst>
            <a:ext uri="{FF2B5EF4-FFF2-40B4-BE49-F238E27FC236}">
              <a16:creationId xmlns:a16="http://schemas.microsoft.com/office/drawing/2014/main" id="{7A98DECC-3C48-4931-B767-5123E0D319B8}"/>
            </a:ext>
          </a:extLst>
        </xdr:cNvPr>
        <xdr:cNvSpPr>
          <a:spLocks noChangeArrowheads="1"/>
        </xdr:cNvSpPr>
      </xdr:nvSpPr>
      <xdr:spPr bwMode="auto">
        <a:xfrm>
          <a:off x="6257925"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56</xdr:col>
      <xdr:colOff>19050</xdr:colOff>
      <xdr:row>1</xdr:row>
      <xdr:rowOff>0</xdr:rowOff>
    </xdr:from>
    <xdr:to>
      <xdr:col>60</xdr:col>
      <xdr:colOff>28575</xdr:colOff>
      <xdr:row>1</xdr:row>
      <xdr:rowOff>0</xdr:rowOff>
    </xdr:to>
    <xdr:sp macro="" textlink="">
      <xdr:nvSpPr>
        <xdr:cNvPr id="25" name="Rectangle 42">
          <a:extLst>
            <a:ext uri="{FF2B5EF4-FFF2-40B4-BE49-F238E27FC236}">
              <a16:creationId xmlns:a16="http://schemas.microsoft.com/office/drawing/2014/main" id="{F94390BF-860D-4252-B90A-ECCEA4E00151}"/>
            </a:ext>
          </a:extLst>
        </xdr:cNvPr>
        <xdr:cNvSpPr>
          <a:spLocks noChangeArrowheads="1"/>
        </xdr:cNvSpPr>
      </xdr:nvSpPr>
      <xdr:spPr bwMode="auto">
        <a:xfrm>
          <a:off x="7115175" y="33337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6" name="Rectangle 43">
          <a:extLst>
            <a:ext uri="{FF2B5EF4-FFF2-40B4-BE49-F238E27FC236}">
              <a16:creationId xmlns:a16="http://schemas.microsoft.com/office/drawing/2014/main" id="{68D7FF73-136C-4D87-A81C-39A4B4497026}"/>
            </a:ext>
          </a:extLst>
        </xdr:cNvPr>
        <xdr:cNvSpPr>
          <a:spLocks noChangeArrowheads="1"/>
        </xdr:cNvSpPr>
      </xdr:nvSpPr>
      <xdr:spPr bwMode="auto">
        <a:xfrm>
          <a:off x="6134100"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55</xdr:col>
      <xdr:colOff>19050</xdr:colOff>
      <xdr:row>1</xdr:row>
      <xdr:rowOff>0</xdr:rowOff>
    </xdr:from>
    <xdr:to>
      <xdr:col>59</xdr:col>
      <xdr:colOff>28575</xdr:colOff>
      <xdr:row>1</xdr:row>
      <xdr:rowOff>0</xdr:rowOff>
    </xdr:to>
    <xdr:sp macro="" textlink="">
      <xdr:nvSpPr>
        <xdr:cNvPr id="27" name="Rectangle 44">
          <a:extLst>
            <a:ext uri="{FF2B5EF4-FFF2-40B4-BE49-F238E27FC236}">
              <a16:creationId xmlns:a16="http://schemas.microsoft.com/office/drawing/2014/main" id="{BCE7D3D3-DB03-4FD7-9B5C-77B744A685B6}"/>
            </a:ext>
          </a:extLst>
        </xdr:cNvPr>
        <xdr:cNvSpPr>
          <a:spLocks noChangeArrowheads="1"/>
        </xdr:cNvSpPr>
      </xdr:nvSpPr>
      <xdr:spPr bwMode="auto">
        <a:xfrm>
          <a:off x="6991350" y="33337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59</xdr:col>
      <xdr:colOff>104776</xdr:colOff>
      <xdr:row>2</xdr:row>
      <xdr:rowOff>57150</xdr:rowOff>
    </xdr:from>
    <xdr:to>
      <xdr:col>73</xdr:col>
      <xdr:colOff>95250</xdr:colOff>
      <xdr:row>4</xdr:row>
      <xdr:rowOff>38100</xdr:rowOff>
    </xdr:to>
    <xdr:sp macro="" textlink="">
      <xdr:nvSpPr>
        <xdr:cNvPr id="28" name="AutoShape 47">
          <a:extLst>
            <a:ext uri="{FF2B5EF4-FFF2-40B4-BE49-F238E27FC236}">
              <a16:creationId xmlns:a16="http://schemas.microsoft.com/office/drawing/2014/main" id="{9355428C-387D-4FAA-A536-E6862806209B}"/>
            </a:ext>
          </a:extLst>
        </xdr:cNvPr>
        <xdr:cNvSpPr>
          <a:spLocks noChangeArrowheads="1"/>
        </xdr:cNvSpPr>
      </xdr:nvSpPr>
      <xdr:spPr bwMode="auto">
        <a:xfrm>
          <a:off x="7572376" y="561975"/>
          <a:ext cx="1704974" cy="409575"/>
        </a:xfrm>
        <a:prstGeom prst="wedgeRoundRectCallout">
          <a:avLst>
            <a:gd name="adj1" fmla="val 57991"/>
            <a:gd name="adj2" fmla="val 186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文書の発信番号を記入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付番していなければ記入不要</a:t>
          </a:r>
        </a:p>
      </xdr:txBody>
    </xdr:sp>
    <xdr:clientData/>
  </xdr:twoCellAnchor>
  <xdr:twoCellAnchor>
    <xdr:from>
      <xdr:col>26</xdr:col>
      <xdr:colOff>95249</xdr:colOff>
      <xdr:row>11</xdr:row>
      <xdr:rowOff>57150</xdr:rowOff>
    </xdr:from>
    <xdr:to>
      <xdr:col>39</xdr:col>
      <xdr:colOff>0</xdr:colOff>
      <xdr:row>15</xdr:row>
      <xdr:rowOff>38100</xdr:rowOff>
    </xdr:to>
    <xdr:sp macro="" textlink="">
      <xdr:nvSpPr>
        <xdr:cNvPr id="29" name="AutoShape 48">
          <a:extLst>
            <a:ext uri="{FF2B5EF4-FFF2-40B4-BE49-F238E27FC236}">
              <a16:creationId xmlns:a16="http://schemas.microsoft.com/office/drawing/2014/main" id="{D614C817-D36B-4BE3-AD1E-077D0AC06EA3}"/>
            </a:ext>
          </a:extLst>
        </xdr:cNvPr>
        <xdr:cNvSpPr>
          <a:spLocks noChangeArrowheads="1"/>
        </xdr:cNvSpPr>
      </xdr:nvSpPr>
      <xdr:spPr bwMode="auto">
        <a:xfrm>
          <a:off x="3438524" y="2190750"/>
          <a:ext cx="1514476" cy="666750"/>
        </a:xfrm>
        <a:prstGeom prst="wedgeRoundRectCallout">
          <a:avLst>
            <a:gd name="adj1" fmla="val -58316"/>
            <a:gd name="adj2" fmla="val 1302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各受託機関が定める単価等に基づいて支出した額を記入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（旅費も同様）</a:t>
          </a:r>
        </a:p>
      </xdr:txBody>
    </xdr:sp>
    <xdr:clientData/>
  </xdr:twoCellAnchor>
  <xdr:twoCellAnchor>
    <xdr:from>
      <xdr:col>2</xdr:col>
      <xdr:colOff>133349</xdr:colOff>
      <xdr:row>11</xdr:row>
      <xdr:rowOff>114300</xdr:rowOff>
    </xdr:from>
    <xdr:to>
      <xdr:col>17</xdr:col>
      <xdr:colOff>76199</xdr:colOff>
      <xdr:row>13</xdr:row>
      <xdr:rowOff>161925</xdr:rowOff>
    </xdr:to>
    <xdr:sp macro="" textlink="">
      <xdr:nvSpPr>
        <xdr:cNvPr id="30" name="AutoShape 50">
          <a:extLst>
            <a:ext uri="{FF2B5EF4-FFF2-40B4-BE49-F238E27FC236}">
              <a16:creationId xmlns:a16="http://schemas.microsoft.com/office/drawing/2014/main" id="{426907D6-5A12-49CA-AE1A-DD3199195D70}"/>
            </a:ext>
          </a:extLst>
        </xdr:cNvPr>
        <xdr:cNvSpPr>
          <a:spLocks noChangeArrowheads="1"/>
        </xdr:cNvSpPr>
      </xdr:nvSpPr>
      <xdr:spPr bwMode="auto">
        <a:xfrm>
          <a:off x="400049" y="2247900"/>
          <a:ext cx="1905000" cy="390525"/>
        </a:xfrm>
        <a:prstGeom prst="wedgeRoundRectCallout">
          <a:avLst>
            <a:gd name="adj1" fmla="val 34546"/>
            <a:gd name="adj2" fmla="val 322892"/>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当該年度に基金から交付した委託手数料の額を記入</a:t>
          </a: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85725</xdr:colOff>
      <xdr:row>26</xdr:row>
      <xdr:rowOff>28575</xdr:rowOff>
    </xdr:from>
    <xdr:to>
      <xdr:col>10</xdr:col>
      <xdr:colOff>57150</xdr:colOff>
      <xdr:row>27</xdr:row>
      <xdr:rowOff>704850</xdr:rowOff>
    </xdr:to>
    <xdr:sp macro="" textlink="">
      <xdr:nvSpPr>
        <xdr:cNvPr id="31" name="AutoShape 51">
          <a:extLst>
            <a:ext uri="{FF2B5EF4-FFF2-40B4-BE49-F238E27FC236}">
              <a16:creationId xmlns:a16="http://schemas.microsoft.com/office/drawing/2014/main" id="{0C131065-3418-4FB8-9180-E9CCB3227A2F}"/>
            </a:ext>
          </a:extLst>
        </xdr:cNvPr>
        <xdr:cNvSpPr>
          <a:spLocks noChangeArrowheads="1"/>
        </xdr:cNvSpPr>
      </xdr:nvSpPr>
      <xdr:spPr bwMode="auto">
        <a:xfrm>
          <a:off x="85725" y="4876800"/>
          <a:ext cx="1295400" cy="809625"/>
        </a:xfrm>
        <a:prstGeom prst="wedgeRoundRectCallout">
          <a:avLst>
            <a:gd name="adj1" fmla="val -22271"/>
            <a:gd name="adj2" fmla="val -1111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農業者年金業務に支出した額のうち、委託手数料を超えた額を自己負担金として記入</a:t>
          </a:r>
        </a:p>
      </xdr:txBody>
    </xdr:sp>
    <xdr:clientData/>
  </xdr:twoCellAnchor>
  <xdr:twoCellAnchor>
    <xdr:from>
      <xdr:col>54</xdr:col>
      <xdr:colOff>95248</xdr:colOff>
      <xdr:row>12</xdr:row>
      <xdr:rowOff>47625</xdr:rowOff>
    </xdr:from>
    <xdr:to>
      <xdr:col>75</xdr:col>
      <xdr:colOff>57148</xdr:colOff>
      <xdr:row>14</xdr:row>
      <xdr:rowOff>152400</xdr:rowOff>
    </xdr:to>
    <xdr:sp macro="" textlink="">
      <xdr:nvSpPr>
        <xdr:cNvPr id="32" name="AutoShape 52">
          <a:extLst>
            <a:ext uri="{FF2B5EF4-FFF2-40B4-BE49-F238E27FC236}">
              <a16:creationId xmlns:a16="http://schemas.microsoft.com/office/drawing/2014/main" id="{4B53C382-FFC2-4762-B544-8BA9D504769A}"/>
            </a:ext>
          </a:extLst>
        </xdr:cNvPr>
        <xdr:cNvSpPr>
          <a:spLocks noChangeArrowheads="1"/>
        </xdr:cNvSpPr>
      </xdr:nvSpPr>
      <xdr:spPr bwMode="auto">
        <a:xfrm>
          <a:off x="6943723" y="2352675"/>
          <a:ext cx="2543175" cy="447675"/>
        </a:xfrm>
        <a:prstGeom prst="wedgeRoundRectCallout">
          <a:avLst>
            <a:gd name="adj1" fmla="val -36377"/>
            <a:gd name="adj2" fmla="val 1063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ja-JP" sz="900" b="0" i="0" baseline="0">
              <a:effectLst/>
              <a:latin typeface="+mn-lt"/>
              <a:ea typeface="+mn-ea"/>
              <a:cs typeface="+mn-cs"/>
            </a:rPr>
            <a:t>「支出の部」へは、</a:t>
          </a:r>
          <a:r>
            <a:rPr lang="ja-JP" altLang="en-US" sz="900" b="0" i="0" u="none" strike="noStrike" baseline="0">
              <a:solidFill>
                <a:srgbClr val="000000"/>
              </a:solidFill>
              <a:latin typeface="ＭＳ Ｐゴシック"/>
              <a:ea typeface="ＭＳ Ｐゴシック"/>
            </a:rPr>
            <a:t>証拠書類及び帳簿に記載した支出額を記入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72</xdr:col>
      <xdr:colOff>57149</xdr:colOff>
      <xdr:row>26</xdr:row>
      <xdr:rowOff>95250</xdr:rowOff>
    </xdr:from>
    <xdr:to>
      <xdr:col>87</xdr:col>
      <xdr:colOff>123824</xdr:colOff>
      <xdr:row>27</xdr:row>
      <xdr:rowOff>638175</xdr:rowOff>
    </xdr:to>
    <xdr:sp macro="" textlink="">
      <xdr:nvSpPr>
        <xdr:cNvPr id="33" name="AutoShape 54">
          <a:extLst>
            <a:ext uri="{FF2B5EF4-FFF2-40B4-BE49-F238E27FC236}">
              <a16:creationId xmlns:a16="http://schemas.microsoft.com/office/drawing/2014/main" id="{D92BE7D4-8A34-4837-964A-94D9B7768C01}"/>
            </a:ext>
          </a:extLst>
        </xdr:cNvPr>
        <xdr:cNvSpPr>
          <a:spLocks noChangeArrowheads="1"/>
        </xdr:cNvSpPr>
      </xdr:nvSpPr>
      <xdr:spPr bwMode="auto">
        <a:xfrm>
          <a:off x="9115424" y="4943475"/>
          <a:ext cx="1924050" cy="676275"/>
        </a:xfrm>
        <a:prstGeom prst="wedgeRoundRectCallout">
          <a:avLst>
            <a:gd name="adj1" fmla="val 37296"/>
            <a:gd name="adj2" fmla="val -189697"/>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交付された委託手数料の全額を使用した場合及び自己負担額が生じている場合は（Ａ）－（Ｂ）＝０であることから「０」となる</a:t>
          </a:r>
        </a:p>
      </xdr:txBody>
    </xdr:sp>
    <xdr:clientData/>
  </xdr:twoCellAnchor>
  <xdr:twoCellAnchor>
    <xdr:from>
      <xdr:col>20</xdr:col>
      <xdr:colOff>38097</xdr:colOff>
      <xdr:row>27</xdr:row>
      <xdr:rowOff>9527</xdr:rowOff>
    </xdr:from>
    <xdr:to>
      <xdr:col>44</xdr:col>
      <xdr:colOff>9524</xdr:colOff>
      <xdr:row>27</xdr:row>
      <xdr:rowOff>590551</xdr:rowOff>
    </xdr:to>
    <xdr:sp macro="" textlink="">
      <xdr:nvSpPr>
        <xdr:cNvPr id="34" name="AutoShape 55">
          <a:extLst>
            <a:ext uri="{FF2B5EF4-FFF2-40B4-BE49-F238E27FC236}">
              <a16:creationId xmlns:a16="http://schemas.microsoft.com/office/drawing/2014/main" id="{18BAF5C4-8C22-4131-8E43-F401D399B821}"/>
            </a:ext>
          </a:extLst>
        </xdr:cNvPr>
        <xdr:cNvSpPr>
          <a:spLocks noChangeArrowheads="1"/>
        </xdr:cNvSpPr>
      </xdr:nvSpPr>
      <xdr:spPr bwMode="auto">
        <a:xfrm>
          <a:off x="2638422" y="4991102"/>
          <a:ext cx="2943227" cy="581024"/>
        </a:xfrm>
        <a:prstGeom prst="wedgeRoundRectCallout">
          <a:avLst>
            <a:gd name="adj1" fmla="val -41901"/>
            <a:gd name="adj2" fmla="val -835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・業務日誌に基づく農業者年金業務従事分を、</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当該従事者の単価</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時間数により算出し、記入</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（超過勤務手当も同様に算出し、「給料手当」へ計上）</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85724</xdr:colOff>
      <xdr:row>4</xdr:row>
      <xdr:rowOff>0</xdr:rowOff>
    </xdr:from>
    <xdr:to>
      <xdr:col>8</xdr:col>
      <xdr:colOff>104774</xdr:colOff>
      <xdr:row>8</xdr:row>
      <xdr:rowOff>123825</xdr:rowOff>
    </xdr:to>
    <xdr:sp macro="" textlink="">
      <xdr:nvSpPr>
        <xdr:cNvPr id="35" name="AutoShape 10">
          <a:extLst>
            <a:ext uri="{FF2B5EF4-FFF2-40B4-BE49-F238E27FC236}">
              <a16:creationId xmlns:a16="http://schemas.microsoft.com/office/drawing/2014/main" id="{19A1C8AD-83A5-4140-A7CB-3543F3FC47B0}"/>
            </a:ext>
          </a:extLst>
        </xdr:cNvPr>
        <xdr:cNvSpPr>
          <a:spLocks noChangeArrowheads="1"/>
        </xdr:cNvSpPr>
      </xdr:nvSpPr>
      <xdr:spPr bwMode="auto">
        <a:xfrm>
          <a:off x="85724" y="933450"/>
          <a:ext cx="1085850" cy="809625"/>
        </a:xfrm>
        <a:prstGeom prst="wedgeRoundRectCallout">
          <a:avLst>
            <a:gd name="adj1" fmla="val -5737"/>
            <a:gd name="adj2" fmla="val 106941"/>
            <a:gd name="adj3" fmla="val 16667"/>
          </a:avLst>
        </a:prstGeom>
        <a:no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前年度の委託手数料の額を記入してしまっていないか、端数が抜けていないかを確認</a:t>
          </a:r>
        </a:p>
      </xdr:txBody>
    </xdr:sp>
    <xdr:clientData/>
  </xdr:twoCellAnchor>
  <xdr:twoCellAnchor>
    <xdr:from>
      <xdr:col>10</xdr:col>
      <xdr:colOff>123824</xdr:colOff>
      <xdr:row>26</xdr:row>
      <xdr:rowOff>38100</xdr:rowOff>
    </xdr:from>
    <xdr:to>
      <xdr:col>19</xdr:col>
      <xdr:colOff>66673</xdr:colOff>
      <xdr:row>27</xdr:row>
      <xdr:rowOff>323850</xdr:rowOff>
    </xdr:to>
    <xdr:sp macro="" textlink="">
      <xdr:nvSpPr>
        <xdr:cNvPr id="36" name="AutoShape 10">
          <a:extLst>
            <a:ext uri="{FF2B5EF4-FFF2-40B4-BE49-F238E27FC236}">
              <a16:creationId xmlns:a16="http://schemas.microsoft.com/office/drawing/2014/main" id="{52C99788-75E3-49EA-B903-E691DF3BB3C8}"/>
            </a:ext>
          </a:extLst>
        </xdr:cNvPr>
        <xdr:cNvSpPr>
          <a:spLocks noChangeArrowheads="1"/>
        </xdr:cNvSpPr>
      </xdr:nvSpPr>
      <xdr:spPr bwMode="auto">
        <a:xfrm>
          <a:off x="1447799" y="4886325"/>
          <a:ext cx="1095374" cy="419100"/>
        </a:xfrm>
        <a:prstGeom prst="wedgeRoundRectCallout">
          <a:avLst>
            <a:gd name="adj1" fmla="val 12434"/>
            <a:gd name="adj2" fmla="val -178151"/>
            <a:gd name="adj3" fmla="val 16667"/>
          </a:avLst>
        </a:prstGeom>
        <a:noFill/>
        <a:ln w="9525">
          <a:solidFill>
            <a:schemeClr val="tx1"/>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自己負担額の合計を記入</a:t>
          </a:r>
        </a:p>
      </xdr:txBody>
    </xdr:sp>
    <xdr:clientData/>
  </xdr:twoCellAnchor>
  <xdr:twoCellAnchor>
    <xdr:from>
      <xdr:col>10</xdr:col>
      <xdr:colOff>95248</xdr:colOff>
      <xdr:row>27</xdr:row>
      <xdr:rowOff>352425</xdr:rowOff>
    </xdr:from>
    <xdr:to>
      <xdr:col>19</xdr:col>
      <xdr:colOff>76198</xdr:colOff>
      <xdr:row>27</xdr:row>
      <xdr:rowOff>771525</xdr:rowOff>
    </xdr:to>
    <xdr:sp macro="" textlink="">
      <xdr:nvSpPr>
        <xdr:cNvPr id="37" name="AutoShape 10">
          <a:extLst>
            <a:ext uri="{FF2B5EF4-FFF2-40B4-BE49-F238E27FC236}">
              <a16:creationId xmlns:a16="http://schemas.microsoft.com/office/drawing/2014/main" id="{FC416962-A62A-4EB3-9D38-9733BC070934}"/>
            </a:ext>
          </a:extLst>
        </xdr:cNvPr>
        <xdr:cNvSpPr>
          <a:spLocks noChangeArrowheads="1"/>
        </xdr:cNvSpPr>
      </xdr:nvSpPr>
      <xdr:spPr bwMode="auto">
        <a:xfrm>
          <a:off x="1419223" y="5334000"/>
          <a:ext cx="1133475" cy="419100"/>
        </a:xfrm>
        <a:prstGeom prst="wedgeRoundRectCallout">
          <a:avLst>
            <a:gd name="adj1" fmla="val -21184"/>
            <a:gd name="adj2" fmla="val -77651"/>
            <a:gd name="adj3" fmla="val 16667"/>
          </a:avLst>
        </a:prstGeom>
        <a:solidFill>
          <a:srgbClr xmlns:mc="http://schemas.openxmlformats.org/markup-compatibility/2006" xmlns:a14="http://schemas.microsoft.com/office/drawing/2010/main" val="FFFFFF" mc:Ignorable="a14" a14:legacySpreadsheetColorIndex="65"/>
        </a:solid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記入漏れとなっていないか確認</a:t>
          </a:r>
        </a:p>
      </xdr:txBody>
    </xdr:sp>
    <xdr:clientData/>
  </xdr:twoCellAnchor>
  <xdr:twoCellAnchor>
    <xdr:from>
      <xdr:col>0</xdr:col>
      <xdr:colOff>0</xdr:colOff>
      <xdr:row>0</xdr:row>
      <xdr:rowOff>0</xdr:rowOff>
    </xdr:from>
    <xdr:to>
      <xdr:col>10</xdr:col>
      <xdr:colOff>0</xdr:colOff>
      <xdr:row>0</xdr:row>
      <xdr:rowOff>314325</xdr:rowOff>
    </xdr:to>
    <xdr:sp macro="" textlink="">
      <xdr:nvSpPr>
        <xdr:cNvPr id="38" name="テキスト ボックス 37">
          <a:extLst>
            <a:ext uri="{FF2B5EF4-FFF2-40B4-BE49-F238E27FC236}">
              <a16:creationId xmlns:a16="http://schemas.microsoft.com/office/drawing/2014/main" id="{AF533C3C-C582-46A2-880F-A815CEBD448A}"/>
            </a:ext>
          </a:extLst>
        </xdr:cNvPr>
        <xdr:cNvSpPr txBox="1"/>
      </xdr:nvSpPr>
      <xdr:spPr>
        <a:xfrm>
          <a:off x="0" y="0"/>
          <a:ext cx="132397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提出書類①</a:t>
          </a:r>
        </a:p>
      </xdr:txBody>
    </xdr:sp>
    <xdr:clientData/>
  </xdr:twoCellAnchor>
  <xdr:twoCellAnchor>
    <xdr:from>
      <xdr:col>47</xdr:col>
      <xdr:colOff>57150</xdr:colOff>
      <xdr:row>26</xdr:row>
      <xdr:rowOff>133349</xdr:rowOff>
    </xdr:from>
    <xdr:to>
      <xdr:col>55</xdr:col>
      <xdr:colOff>85725</xdr:colOff>
      <xdr:row>27</xdr:row>
      <xdr:rowOff>590550</xdr:rowOff>
    </xdr:to>
    <xdr:sp macro="" textlink="">
      <xdr:nvSpPr>
        <xdr:cNvPr id="39" name="AutoShape 15">
          <a:extLst>
            <a:ext uri="{FF2B5EF4-FFF2-40B4-BE49-F238E27FC236}">
              <a16:creationId xmlns:a16="http://schemas.microsoft.com/office/drawing/2014/main" id="{3FDE033D-1840-47D0-88F1-1B8FA7CF6580}"/>
            </a:ext>
          </a:extLst>
        </xdr:cNvPr>
        <xdr:cNvSpPr>
          <a:spLocks noChangeArrowheads="1"/>
        </xdr:cNvSpPr>
      </xdr:nvSpPr>
      <xdr:spPr bwMode="auto">
        <a:xfrm>
          <a:off x="6000750" y="4981574"/>
          <a:ext cx="1057275" cy="590551"/>
        </a:xfrm>
        <a:prstGeom prst="wedgeRoundRectCallout">
          <a:avLst>
            <a:gd name="adj1" fmla="val -49886"/>
            <a:gd name="adj2" fmla="val -2067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郵便料等の支出がある場合には、</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合わせて計上</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16</xdr:row>
      <xdr:rowOff>0</xdr:rowOff>
    </xdr:from>
    <xdr:to>
      <xdr:col>13</xdr:col>
      <xdr:colOff>28575</xdr:colOff>
      <xdr:row>16</xdr:row>
      <xdr:rowOff>0</xdr:rowOff>
    </xdr:to>
    <xdr:sp macro="" textlink="">
      <xdr:nvSpPr>
        <xdr:cNvPr id="2" name="Rectangle 5">
          <a:extLst>
            <a:ext uri="{FF2B5EF4-FFF2-40B4-BE49-F238E27FC236}">
              <a16:creationId xmlns:a16="http://schemas.microsoft.com/office/drawing/2014/main" id="{82C022CF-380B-490A-AC17-DA9F173670E0}"/>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3" name="Line 6">
          <a:extLst>
            <a:ext uri="{FF2B5EF4-FFF2-40B4-BE49-F238E27FC236}">
              <a16:creationId xmlns:a16="http://schemas.microsoft.com/office/drawing/2014/main" id="{0A2B06E6-F388-4146-A583-947510A490D5}"/>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85725</xdr:rowOff>
    </xdr:from>
    <xdr:to>
      <xdr:col>5</xdr:col>
      <xdr:colOff>76200</xdr:colOff>
      <xdr:row>19</xdr:row>
      <xdr:rowOff>85725</xdr:rowOff>
    </xdr:to>
    <xdr:sp macro="" textlink="">
      <xdr:nvSpPr>
        <xdr:cNvPr id="4" name="Rectangle 7">
          <a:extLst>
            <a:ext uri="{FF2B5EF4-FFF2-40B4-BE49-F238E27FC236}">
              <a16:creationId xmlns:a16="http://schemas.microsoft.com/office/drawing/2014/main" id="{79CEA806-0110-46A4-B494-C7C4F9A13CCD}"/>
            </a:ext>
          </a:extLst>
        </xdr:cNvPr>
        <xdr:cNvSpPr>
          <a:spLocks noChangeArrowheads="1"/>
        </xdr:cNvSpPr>
      </xdr:nvSpPr>
      <xdr:spPr bwMode="auto">
        <a:xfrm>
          <a:off x="200025" y="32194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5" name="Rectangle 8">
          <a:extLst>
            <a:ext uri="{FF2B5EF4-FFF2-40B4-BE49-F238E27FC236}">
              <a16:creationId xmlns:a16="http://schemas.microsoft.com/office/drawing/2014/main" id="{9B7801BE-777B-480E-987E-91AA1DEA0F61}"/>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16</xdr:row>
      <xdr:rowOff>0</xdr:rowOff>
    </xdr:from>
    <xdr:to>
      <xdr:col>12</xdr:col>
      <xdr:colOff>28575</xdr:colOff>
      <xdr:row>16</xdr:row>
      <xdr:rowOff>0</xdr:rowOff>
    </xdr:to>
    <xdr:sp macro="" textlink="">
      <xdr:nvSpPr>
        <xdr:cNvPr id="6" name="Rectangle 11">
          <a:extLst>
            <a:ext uri="{FF2B5EF4-FFF2-40B4-BE49-F238E27FC236}">
              <a16:creationId xmlns:a16="http://schemas.microsoft.com/office/drawing/2014/main" id="{0FCE40F3-D693-4697-BC3B-26B34C297834}"/>
            </a:ext>
          </a:extLst>
        </xdr:cNvPr>
        <xdr:cNvSpPr>
          <a:spLocks noChangeArrowheads="1"/>
        </xdr:cNvSpPr>
      </xdr:nvSpPr>
      <xdr:spPr bwMode="auto">
        <a:xfrm>
          <a:off x="1085850" y="2943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16</xdr:row>
      <xdr:rowOff>0</xdr:rowOff>
    </xdr:from>
    <xdr:to>
      <xdr:col>13</xdr:col>
      <xdr:colOff>28575</xdr:colOff>
      <xdr:row>16</xdr:row>
      <xdr:rowOff>0</xdr:rowOff>
    </xdr:to>
    <xdr:sp macro="" textlink="">
      <xdr:nvSpPr>
        <xdr:cNvPr id="7" name="Rectangle 13">
          <a:extLst>
            <a:ext uri="{FF2B5EF4-FFF2-40B4-BE49-F238E27FC236}">
              <a16:creationId xmlns:a16="http://schemas.microsoft.com/office/drawing/2014/main" id="{AF8C9072-69F5-456F-B5E3-1CD434C9A30C}"/>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8" name="Line 14">
          <a:extLst>
            <a:ext uri="{FF2B5EF4-FFF2-40B4-BE49-F238E27FC236}">
              <a16:creationId xmlns:a16="http://schemas.microsoft.com/office/drawing/2014/main" id="{BF468F3E-E10F-445B-9A42-BE047BA40DE1}"/>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85725</xdr:rowOff>
    </xdr:from>
    <xdr:to>
      <xdr:col>5</xdr:col>
      <xdr:colOff>76200</xdr:colOff>
      <xdr:row>19</xdr:row>
      <xdr:rowOff>85725</xdr:rowOff>
    </xdr:to>
    <xdr:sp macro="" textlink="">
      <xdr:nvSpPr>
        <xdr:cNvPr id="9" name="Rectangle 15">
          <a:extLst>
            <a:ext uri="{FF2B5EF4-FFF2-40B4-BE49-F238E27FC236}">
              <a16:creationId xmlns:a16="http://schemas.microsoft.com/office/drawing/2014/main" id="{BC20F753-1914-4A30-A3AD-50DA9EF99E17}"/>
            </a:ext>
          </a:extLst>
        </xdr:cNvPr>
        <xdr:cNvSpPr>
          <a:spLocks noChangeArrowheads="1"/>
        </xdr:cNvSpPr>
      </xdr:nvSpPr>
      <xdr:spPr bwMode="auto">
        <a:xfrm>
          <a:off x="200025" y="32194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10" name="Rectangle 16">
          <a:extLst>
            <a:ext uri="{FF2B5EF4-FFF2-40B4-BE49-F238E27FC236}">
              <a16:creationId xmlns:a16="http://schemas.microsoft.com/office/drawing/2014/main" id="{95D919A5-8C58-459E-A593-DB0F108FA867}"/>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16</xdr:row>
      <xdr:rowOff>0</xdr:rowOff>
    </xdr:from>
    <xdr:to>
      <xdr:col>12</xdr:col>
      <xdr:colOff>28575</xdr:colOff>
      <xdr:row>16</xdr:row>
      <xdr:rowOff>0</xdr:rowOff>
    </xdr:to>
    <xdr:sp macro="" textlink="">
      <xdr:nvSpPr>
        <xdr:cNvPr id="11" name="Rectangle 19">
          <a:extLst>
            <a:ext uri="{FF2B5EF4-FFF2-40B4-BE49-F238E27FC236}">
              <a16:creationId xmlns:a16="http://schemas.microsoft.com/office/drawing/2014/main" id="{C503AD83-5182-4437-B7B8-A65C9327A329}"/>
            </a:ext>
          </a:extLst>
        </xdr:cNvPr>
        <xdr:cNvSpPr>
          <a:spLocks noChangeArrowheads="1"/>
        </xdr:cNvSpPr>
      </xdr:nvSpPr>
      <xdr:spPr bwMode="auto">
        <a:xfrm>
          <a:off x="1085850" y="2943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16</xdr:row>
      <xdr:rowOff>0</xdr:rowOff>
    </xdr:from>
    <xdr:to>
      <xdr:col>13</xdr:col>
      <xdr:colOff>28575</xdr:colOff>
      <xdr:row>16</xdr:row>
      <xdr:rowOff>0</xdr:rowOff>
    </xdr:to>
    <xdr:sp macro="" textlink="">
      <xdr:nvSpPr>
        <xdr:cNvPr id="12" name="Rectangle 21">
          <a:extLst>
            <a:ext uri="{FF2B5EF4-FFF2-40B4-BE49-F238E27FC236}">
              <a16:creationId xmlns:a16="http://schemas.microsoft.com/office/drawing/2014/main" id="{E809031A-20A9-4B6A-8CBD-32881548508F}"/>
            </a:ext>
          </a:extLst>
        </xdr:cNvPr>
        <xdr:cNvSpPr>
          <a:spLocks noChangeArrowheads="1"/>
        </xdr:cNvSpPr>
      </xdr:nvSpPr>
      <xdr:spPr bwMode="auto">
        <a:xfrm>
          <a:off x="1219200" y="2943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16</xdr:row>
      <xdr:rowOff>9525</xdr:rowOff>
    </xdr:from>
    <xdr:to>
      <xdr:col>13</xdr:col>
      <xdr:colOff>0</xdr:colOff>
      <xdr:row>20</xdr:row>
      <xdr:rowOff>0</xdr:rowOff>
    </xdr:to>
    <xdr:sp macro="" textlink="">
      <xdr:nvSpPr>
        <xdr:cNvPr id="13" name="Line 22">
          <a:extLst>
            <a:ext uri="{FF2B5EF4-FFF2-40B4-BE49-F238E27FC236}">
              <a16:creationId xmlns:a16="http://schemas.microsoft.com/office/drawing/2014/main" id="{6B67FC0E-D183-4795-8CD1-244C9754ADAB}"/>
            </a:ext>
          </a:extLst>
        </xdr:cNvPr>
        <xdr:cNvSpPr>
          <a:spLocks noChangeShapeType="1"/>
        </xdr:cNvSpPr>
      </xdr:nvSpPr>
      <xdr:spPr bwMode="auto">
        <a:xfrm>
          <a:off x="152400" y="2952750"/>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17</xdr:row>
      <xdr:rowOff>161925</xdr:rowOff>
    </xdr:from>
    <xdr:to>
      <xdr:col>5</xdr:col>
      <xdr:colOff>76200</xdr:colOff>
      <xdr:row>19</xdr:row>
      <xdr:rowOff>161925</xdr:rowOff>
    </xdr:to>
    <xdr:sp macro="" textlink="">
      <xdr:nvSpPr>
        <xdr:cNvPr id="14" name="Rectangle 23">
          <a:extLst>
            <a:ext uri="{FF2B5EF4-FFF2-40B4-BE49-F238E27FC236}">
              <a16:creationId xmlns:a16="http://schemas.microsoft.com/office/drawing/2014/main" id="{45E03302-6DF9-4C7C-9712-F3FDDD5B2004}"/>
            </a:ext>
          </a:extLst>
        </xdr:cNvPr>
        <xdr:cNvSpPr>
          <a:spLocks noChangeArrowheads="1"/>
        </xdr:cNvSpPr>
      </xdr:nvSpPr>
      <xdr:spPr bwMode="auto">
        <a:xfrm>
          <a:off x="200025" y="32956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15" name="Rectangle 24">
          <a:extLst>
            <a:ext uri="{FF2B5EF4-FFF2-40B4-BE49-F238E27FC236}">
              <a16:creationId xmlns:a16="http://schemas.microsoft.com/office/drawing/2014/main" id="{2AA4BB80-0A1D-4E8A-8D7D-96F5FB12113F}"/>
            </a:ext>
          </a:extLst>
        </xdr:cNvPr>
        <xdr:cNvSpPr>
          <a:spLocks noChangeArrowheads="1"/>
        </xdr:cNvSpPr>
      </xdr:nvSpPr>
      <xdr:spPr bwMode="auto">
        <a:xfrm>
          <a:off x="1085850" y="2981325"/>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16" name="Rectangle 26">
          <a:extLst>
            <a:ext uri="{FF2B5EF4-FFF2-40B4-BE49-F238E27FC236}">
              <a16:creationId xmlns:a16="http://schemas.microsoft.com/office/drawing/2014/main" id="{F6F82A6D-3D07-4726-BE40-B751DB2F08EB}"/>
            </a:ext>
          </a:extLst>
        </xdr:cNvPr>
        <xdr:cNvSpPr>
          <a:spLocks noChangeArrowheads="1"/>
        </xdr:cNvSpPr>
      </xdr:nvSpPr>
      <xdr:spPr bwMode="auto">
        <a:xfrm>
          <a:off x="200025" y="128492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17" name="Rectangle 27">
          <a:extLst>
            <a:ext uri="{FF2B5EF4-FFF2-40B4-BE49-F238E27FC236}">
              <a16:creationId xmlns:a16="http://schemas.microsoft.com/office/drawing/2014/main" id="{1A2E958F-B1F8-4FB4-AC09-7A048952935D}"/>
            </a:ext>
          </a:extLst>
        </xdr:cNvPr>
        <xdr:cNvSpPr>
          <a:spLocks noChangeArrowheads="1"/>
        </xdr:cNvSpPr>
      </xdr:nvSpPr>
      <xdr:spPr bwMode="auto">
        <a:xfrm>
          <a:off x="1085850" y="12849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2</xdr:col>
      <xdr:colOff>66675</xdr:colOff>
      <xdr:row>70</xdr:row>
      <xdr:rowOff>0</xdr:rowOff>
    </xdr:from>
    <xdr:to>
      <xdr:col>6</xdr:col>
      <xdr:colOff>76200</xdr:colOff>
      <xdr:row>70</xdr:row>
      <xdr:rowOff>0</xdr:rowOff>
    </xdr:to>
    <xdr:sp macro="" textlink="">
      <xdr:nvSpPr>
        <xdr:cNvPr id="18" name="Rectangle 28">
          <a:extLst>
            <a:ext uri="{FF2B5EF4-FFF2-40B4-BE49-F238E27FC236}">
              <a16:creationId xmlns:a16="http://schemas.microsoft.com/office/drawing/2014/main" id="{4DC305E4-EB84-4495-871D-C7CA2ACF8D30}"/>
            </a:ext>
          </a:extLst>
        </xdr:cNvPr>
        <xdr:cNvSpPr>
          <a:spLocks noChangeArrowheads="1"/>
        </xdr:cNvSpPr>
      </xdr:nvSpPr>
      <xdr:spPr bwMode="auto">
        <a:xfrm>
          <a:off x="333375" y="128492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9</xdr:col>
      <xdr:colOff>19050</xdr:colOff>
      <xdr:row>70</xdr:row>
      <xdr:rowOff>0</xdr:rowOff>
    </xdr:from>
    <xdr:to>
      <xdr:col>13</xdr:col>
      <xdr:colOff>28575</xdr:colOff>
      <xdr:row>70</xdr:row>
      <xdr:rowOff>0</xdr:rowOff>
    </xdr:to>
    <xdr:sp macro="" textlink="">
      <xdr:nvSpPr>
        <xdr:cNvPr id="19" name="Rectangle 29">
          <a:extLst>
            <a:ext uri="{FF2B5EF4-FFF2-40B4-BE49-F238E27FC236}">
              <a16:creationId xmlns:a16="http://schemas.microsoft.com/office/drawing/2014/main" id="{8BF407CF-3AD8-4588-898F-D0B198545F45}"/>
            </a:ext>
          </a:extLst>
        </xdr:cNvPr>
        <xdr:cNvSpPr>
          <a:spLocks noChangeArrowheads="1"/>
        </xdr:cNvSpPr>
      </xdr:nvSpPr>
      <xdr:spPr bwMode="auto">
        <a:xfrm>
          <a:off x="1219200" y="1284922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20" name="Rectangle 31">
          <a:extLst>
            <a:ext uri="{FF2B5EF4-FFF2-40B4-BE49-F238E27FC236}">
              <a16:creationId xmlns:a16="http://schemas.microsoft.com/office/drawing/2014/main" id="{A8E7A8D1-9F56-4DF3-8F92-9457B6531997}"/>
            </a:ext>
          </a:extLst>
        </xdr:cNvPr>
        <xdr:cNvSpPr>
          <a:spLocks noChangeArrowheads="1"/>
        </xdr:cNvSpPr>
      </xdr:nvSpPr>
      <xdr:spPr bwMode="auto">
        <a:xfrm>
          <a:off x="200025" y="1284922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21" name="Rectangle 32">
          <a:extLst>
            <a:ext uri="{FF2B5EF4-FFF2-40B4-BE49-F238E27FC236}">
              <a16:creationId xmlns:a16="http://schemas.microsoft.com/office/drawing/2014/main" id="{3F53DA96-C12A-49D3-AC10-DCBC2E5E60D5}"/>
            </a:ext>
          </a:extLst>
        </xdr:cNvPr>
        <xdr:cNvSpPr>
          <a:spLocks noChangeArrowheads="1"/>
        </xdr:cNvSpPr>
      </xdr:nvSpPr>
      <xdr:spPr bwMode="auto">
        <a:xfrm>
          <a:off x="1085850" y="12849225"/>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2" name="Rectangle 39">
          <a:extLst>
            <a:ext uri="{FF2B5EF4-FFF2-40B4-BE49-F238E27FC236}">
              <a16:creationId xmlns:a16="http://schemas.microsoft.com/office/drawing/2014/main" id="{B73DFC00-0445-4342-9A3F-D8964852E7CF}"/>
            </a:ext>
          </a:extLst>
        </xdr:cNvPr>
        <xdr:cNvSpPr>
          <a:spLocks noChangeArrowheads="1"/>
        </xdr:cNvSpPr>
      </xdr:nvSpPr>
      <xdr:spPr bwMode="auto">
        <a:xfrm>
          <a:off x="6134100"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55</xdr:col>
      <xdr:colOff>19050</xdr:colOff>
      <xdr:row>1</xdr:row>
      <xdr:rowOff>0</xdr:rowOff>
    </xdr:from>
    <xdr:to>
      <xdr:col>59</xdr:col>
      <xdr:colOff>28575</xdr:colOff>
      <xdr:row>1</xdr:row>
      <xdr:rowOff>0</xdr:rowOff>
    </xdr:to>
    <xdr:sp macro="" textlink="">
      <xdr:nvSpPr>
        <xdr:cNvPr id="23" name="Rectangle 40">
          <a:extLst>
            <a:ext uri="{FF2B5EF4-FFF2-40B4-BE49-F238E27FC236}">
              <a16:creationId xmlns:a16="http://schemas.microsoft.com/office/drawing/2014/main" id="{43D18F48-B616-46C5-AFCD-A0E978EFE103}"/>
            </a:ext>
          </a:extLst>
        </xdr:cNvPr>
        <xdr:cNvSpPr>
          <a:spLocks noChangeArrowheads="1"/>
        </xdr:cNvSpPr>
      </xdr:nvSpPr>
      <xdr:spPr bwMode="auto">
        <a:xfrm>
          <a:off x="6991350" y="333375"/>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49</xdr:col>
      <xdr:colOff>66675</xdr:colOff>
      <xdr:row>1</xdr:row>
      <xdr:rowOff>0</xdr:rowOff>
    </xdr:from>
    <xdr:to>
      <xdr:col>53</xdr:col>
      <xdr:colOff>76200</xdr:colOff>
      <xdr:row>1</xdr:row>
      <xdr:rowOff>0</xdr:rowOff>
    </xdr:to>
    <xdr:sp macro="" textlink="">
      <xdr:nvSpPr>
        <xdr:cNvPr id="24" name="Rectangle 41">
          <a:extLst>
            <a:ext uri="{FF2B5EF4-FFF2-40B4-BE49-F238E27FC236}">
              <a16:creationId xmlns:a16="http://schemas.microsoft.com/office/drawing/2014/main" id="{E6D1AD9C-028E-41B9-9B93-7E259A36F4E6}"/>
            </a:ext>
          </a:extLst>
        </xdr:cNvPr>
        <xdr:cNvSpPr>
          <a:spLocks noChangeArrowheads="1"/>
        </xdr:cNvSpPr>
      </xdr:nvSpPr>
      <xdr:spPr bwMode="auto">
        <a:xfrm>
          <a:off x="6257925"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6" name="Rectangle 43">
          <a:extLst>
            <a:ext uri="{FF2B5EF4-FFF2-40B4-BE49-F238E27FC236}">
              <a16:creationId xmlns:a16="http://schemas.microsoft.com/office/drawing/2014/main" id="{FB47568E-5A9E-4790-AB56-1ECE628986C5}"/>
            </a:ext>
          </a:extLst>
        </xdr:cNvPr>
        <xdr:cNvSpPr>
          <a:spLocks noChangeArrowheads="1"/>
        </xdr:cNvSpPr>
      </xdr:nvSpPr>
      <xdr:spPr bwMode="auto">
        <a:xfrm>
          <a:off x="6134100" y="333375"/>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59</xdr:col>
      <xdr:colOff>28575</xdr:colOff>
      <xdr:row>2</xdr:row>
      <xdr:rowOff>228600</xdr:rowOff>
    </xdr:from>
    <xdr:to>
      <xdr:col>73</xdr:col>
      <xdr:colOff>38100</xdr:colOff>
      <xdr:row>5</xdr:row>
      <xdr:rowOff>47625</xdr:rowOff>
    </xdr:to>
    <xdr:sp macro="" textlink="">
      <xdr:nvSpPr>
        <xdr:cNvPr id="28" name="AutoShape 47">
          <a:extLst>
            <a:ext uri="{FF2B5EF4-FFF2-40B4-BE49-F238E27FC236}">
              <a16:creationId xmlns:a16="http://schemas.microsoft.com/office/drawing/2014/main" id="{10F5499E-E430-4F5B-944D-44C50E69B1B8}"/>
            </a:ext>
          </a:extLst>
        </xdr:cNvPr>
        <xdr:cNvSpPr>
          <a:spLocks noChangeArrowheads="1"/>
        </xdr:cNvSpPr>
      </xdr:nvSpPr>
      <xdr:spPr bwMode="auto">
        <a:xfrm>
          <a:off x="7496175" y="733425"/>
          <a:ext cx="1724025" cy="419100"/>
        </a:xfrm>
        <a:prstGeom prst="wedgeRoundRectCallout">
          <a:avLst>
            <a:gd name="adj1" fmla="val 63387"/>
            <a:gd name="adj2" fmla="val -1968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文書の発信番号を記入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付番していなければ記入不要</a:t>
          </a:r>
        </a:p>
      </xdr:txBody>
    </xdr:sp>
    <xdr:clientData/>
  </xdr:twoCellAnchor>
  <xdr:twoCellAnchor>
    <xdr:from>
      <xdr:col>26</xdr:col>
      <xdr:colOff>104775</xdr:colOff>
      <xdr:row>12</xdr:row>
      <xdr:rowOff>57150</xdr:rowOff>
    </xdr:from>
    <xdr:to>
      <xdr:col>39</xdr:col>
      <xdr:colOff>9526</xdr:colOff>
      <xdr:row>15</xdr:row>
      <xdr:rowOff>38100</xdr:rowOff>
    </xdr:to>
    <xdr:sp macro="" textlink="">
      <xdr:nvSpPr>
        <xdr:cNvPr id="29" name="AutoShape 48">
          <a:extLst>
            <a:ext uri="{FF2B5EF4-FFF2-40B4-BE49-F238E27FC236}">
              <a16:creationId xmlns:a16="http://schemas.microsoft.com/office/drawing/2014/main" id="{EBB1E0C8-558F-4D8A-948E-AB6E7053C717}"/>
            </a:ext>
          </a:extLst>
        </xdr:cNvPr>
        <xdr:cNvSpPr>
          <a:spLocks noChangeArrowheads="1"/>
        </xdr:cNvSpPr>
      </xdr:nvSpPr>
      <xdr:spPr bwMode="auto">
        <a:xfrm>
          <a:off x="3448050" y="2362200"/>
          <a:ext cx="1514476" cy="495300"/>
        </a:xfrm>
        <a:prstGeom prst="wedgeRoundRectCallout">
          <a:avLst>
            <a:gd name="adj1" fmla="val -48882"/>
            <a:gd name="adj2" fmla="val 153338"/>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各受託機関が定める単価等に基づいて支出した額を記入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（旅費も同様）</a:t>
          </a:r>
        </a:p>
      </xdr:txBody>
    </xdr:sp>
    <xdr:clientData/>
  </xdr:twoCellAnchor>
  <xdr:twoCellAnchor>
    <xdr:from>
      <xdr:col>2</xdr:col>
      <xdr:colOff>28575</xdr:colOff>
      <xdr:row>12</xdr:row>
      <xdr:rowOff>28575</xdr:rowOff>
    </xdr:from>
    <xdr:to>
      <xdr:col>16</xdr:col>
      <xdr:colOff>104775</xdr:colOff>
      <xdr:row>14</xdr:row>
      <xdr:rowOff>38100</xdr:rowOff>
    </xdr:to>
    <xdr:sp macro="" textlink="">
      <xdr:nvSpPr>
        <xdr:cNvPr id="30" name="AutoShape 50">
          <a:extLst>
            <a:ext uri="{FF2B5EF4-FFF2-40B4-BE49-F238E27FC236}">
              <a16:creationId xmlns:a16="http://schemas.microsoft.com/office/drawing/2014/main" id="{21812B5F-9EB2-45BE-B0B0-5BDBFD701DCD}"/>
            </a:ext>
          </a:extLst>
        </xdr:cNvPr>
        <xdr:cNvSpPr>
          <a:spLocks noChangeArrowheads="1"/>
        </xdr:cNvSpPr>
      </xdr:nvSpPr>
      <xdr:spPr bwMode="auto">
        <a:xfrm>
          <a:off x="295275" y="2333625"/>
          <a:ext cx="1905000" cy="352425"/>
        </a:xfrm>
        <a:prstGeom prst="wedgeRoundRectCallout">
          <a:avLst>
            <a:gd name="adj1" fmla="val 30046"/>
            <a:gd name="adj2" fmla="val 364644"/>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当該年度に基金から交付した委託手数料の額を記入</a:t>
          </a: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55</xdr:col>
      <xdr:colOff>9524</xdr:colOff>
      <xdr:row>12</xdr:row>
      <xdr:rowOff>66675</xdr:rowOff>
    </xdr:from>
    <xdr:to>
      <xdr:col>75</xdr:col>
      <xdr:colOff>95249</xdr:colOff>
      <xdr:row>15</xdr:row>
      <xdr:rowOff>0</xdr:rowOff>
    </xdr:to>
    <xdr:sp macro="" textlink="">
      <xdr:nvSpPr>
        <xdr:cNvPr id="31" name="AutoShape 52">
          <a:extLst>
            <a:ext uri="{FF2B5EF4-FFF2-40B4-BE49-F238E27FC236}">
              <a16:creationId xmlns:a16="http://schemas.microsoft.com/office/drawing/2014/main" id="{3BE4D2AC-06F7-4341-9291-99491EAC297A}"/>
            </a:ext>
          </a:extLst>
        </xdr:cNvPr>
        <xdr:cNvSpPr>
          <a:spLocks noChangeArrowheads="1"/>
        </xdr:cNvSpPr>
      </xdr:nvSpPr>
      <xdr:spPr bwMode="auto">
        <a:xfrm>
          <a:off x="6981824" y="2371725"/>
          <a:ext cx="2543175" cy="447675"/>
        </a:xfrm>
        <a:prstGeom prst="wedgeRoundRectCallout">
          <a:avLst>
            <a:gd name="adj1" fmla="val -36377"/>
            <a:gd name="adj2" fmla="val 1063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ja-JP" sz="900" b="0" i="0" baseline="0">
              <a:effectLst/>
              <a:latin typeface="+mn-lt"/>
              <a:ea typeface="+mn-ea"/>
              <a:cs typeface="+mn-cs"/>
            </a:rPr>
            <a:t>「支出の部」へは、</a:t>
          </a:r>
          <a:r>
            <a:rPr lang="ja-JP" altLang="en-US" sz="900" b="0" i="0" u="none" strike="noStrike" baseline="0">
              <a:solidFill>
                <a:srgbClr val="000000"/>
              </a:solidFill>
              <a:latin typeface="ＭＳ Ｐゴシック"/>
              <a:ea typeface="ＭＳ Ｐゴシック"/>
            </a:rPr>
            <a:t>証拠書類及び帳簿に記載した支出額を記入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18</xdr:col>
      <xdr:colOff>123823</xdr:colOff>
      <xdr:row>26</xdr:row>
      <xdr:rowOff>123826</xdr:rowOff>
    </xdr:from>
    <xdr:to>
      <xdr:col>42</xdr:col>
      <xdr:colOff>95250</xdr:colOff>
      <xdr:row>27</xdr:row>
      <xdr:rowOff>600075</xdr:rowOff>
    </xdr:to>
    <xdr:sp macro="" textlink="">
      <xdr:nvSpPr>
        <xdr:cNvPr id="32" name="AutoShape 55">
          <a:extLst>
            <a:ext uri="{FF2B5EF4-FFF2-40B4-BE49-F238E27FC236}">
              <a16:creationId xmlns:a16="http://schemas.microsoft.com/office/drawing/2014/main" id="{CF44CD38-7C78-43F5-94FE-F662B344DADC}"/>
            </a:ext>
          </a:extLst>
        </xdr:cNvPr>
        <xdr:cNvSpPr>
          <a:spLocks noChangeArrowheads="1"/>
        </xdr:cNvSpPr>
      </xdr:nvSpPr>
      <xdr:spPr bwMode="auto">
        <a:xfrm>
          <a:off x="2476498" y="4972051"/>
          <a:ext cx="2943227" cy="609599"/>
        </a:xfrm>
        <a:prstGeom prst="wedgeRoundRectCallout">
          <a:avLst>
            <a:gd name="adj1" fmla="val -39636"/>
            <a:gd name="adj2" fmla="val -97397"/>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・業務日誌に基づく農業者年金業務従事分を、</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当該従事者の単価</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時間数により算出し、記入</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（超過勤務手当も同様に算出し、「給料手当」へ計上）</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76200</xdr:colOff>
      <xdr:row>4</xdr:row>
      <xdr:rowOff>76200</xdr:rowOff>
    </xdr:from>
    <xdr:to>
      <xdr:col>8</xdr:col>
      <xdr:colOff>95250</xdr:colOff>
      <xdr:row>9</xdr:row>
      <xdr:rowOff>28575</xdr:rowOff>
    </xdr:to>
    <xdr:sp macro="" textlink="">
      <xdr:nvSpPr>
        <xdr:cNvPr id="33" name="AutoShape 10">
          <a:extLst>
            <a:ext uri="{FF2B5EF4-FFF2-40B4-BE49-F238E27FC236}">
              <a16:creationId xmlns:a16="http://schemas.microsoft.com/office/drawing/2014/main" id="{15DA4AFD-D16F-4C78-B946-3B8757BB69E1}"/>
            </a:ext>
          </a:extLst>
        </xdr:cNvPr>
        <xdr:cNvSpPr>
          <a:spLocks noChangeArrowheads="1"/>
        </xdr:cNvSpPr>
      </xdr:nvSpPr>
      <xdr:spPr bwMode="auto">
        <a:xfrm>
          <a:off x="76200" y="1009650"/>
          <a:ext cx="1085850" cy="809625"/>
        </a:xfrm>
        <a:prstGeom prst="wedgeRoundRectCallout">
          <a:avLst>
            <a:gd name="adj1" fmla="val -5737"/>
            <a:gd name="adj2" fmla="val 106941"/>
            <a:gd name="adj3" fmla="val 16667"/>
          </a:avLst>
        </a:prstGeom>
        <a:no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前年度の委託手数料の額を記入してしまっていないか、端数が抜けていないかを確認</a:t>
          </a:r>
        </a:p>
      </xdr:txBody>
    </xdr:sp>
    <xdr:clientData/>
  </xdr:twoCellAnchor>
  <xdr:twoCellAnchor>
    <xdr:from>
      <xdr:col>31</xdr:col>
      <xdr:colOff>38100</xdr:colOff>
      <xdr:row>6</xdr:row>
      <xdr:rowOff>114300</xdr:rowOff>
    </xdr:from>
    <xdr:to>
      <xdr:col>44</xdr:col>
      <xdr:colOff>85725</xdr:colOff>
      <xdr:row>9</xdr:row>
      <xdr:rowOff>57149</xdr:rowOff>
    </xdr:to>
    <xdr:sp macro="" textlink="">
      <xdr:nvSpPr>
        <xdr:cNvPr id="34" name="AutoShape 17">
          <a:extLst>
            <a:ext uri="{FF2B5EF4-FFF2-40B4-BE49-F238E27FC236}">
              <a16:creationId xmlns:a16="http://schemas.microsoft.com/office/drawing/2014/main" id="{63400E99-3B9B-464C-9274-8B8DD0F78A30}"/>
            </a:ext>
          </a:extLst>
        </xdr:cNvPr>
        <xdr:cNvSpPr>
          <a:spLocks noChangeArrowheads="1"/>
        </xdr:cNvSpPr>
      </xdr:nvSpPr>
      <xdr:spPr bwMode="auto">
        <a:xfrm>
          <a:off x="4000500" y="1390650"/>
          <a:ext cx="1657350" cy="457199"/>
        </a:xfrm>
        <a:prstGeom prst="wedgeRoundRectCallout">
          <a:avLst>
            <a:gd name="adj1" fmla="val -41231"/>
            <a:gd name="adj2" fmla="val 1121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chemeClr val="tx1"/>
              </a:solidFill>
              <a:latin typeface="ＭＳ Ｐゴシック"/>
              <a:ea typeface="ＭＳ Ｐゴシック"/>
            </a:rPr>
            <a:t>返還額の納付期限の希望がある場合は、納付期限を追記</a:t>
          </a:r>
        </a:p>
      </xdr:txBody>
    </xdr:sp>
    <xdr:clientData/>
  </xdr:twoCellAnchor>
  <xdr:twoCellAnchor>
    <xdr:from>
      <xdr:col>70</xdr:col>
      <xdr:colOff>19050</xdr:colOff>
      <xdr:row>27</xdr:row>
      <xdr:rowOff>9525</xdr:rowOff>
    </xdr:from>
    <xdr:to>
      <xdr:col>87</xdr:col>
      <xdr:colOff>104775</xdr:colOff>
      <xdr:row>27</xdr:row>
      <xdr:rowOff>561975</xdr:rowOff>
    </xdr:to>
    <xdr:sp macro="" textlink="">
      <xdr:nvSpPr>
        <xdr:cNvPr id="35" name="AutoShape 54">
          <a:extLst>
            <a:ext uri="{FF2B5EF4-FFF2-40B4-BE49-F238E27FC236}">
              <a16:creationId xmlns:a16="http://schemas.microsoft.com/office/drawing/2014/main" id="{13073671-64E7-4F53-B117-0D508C0FC603}"/>
            </a:ext>
          </a:extLst>
        </xdr:cNvPr>
        <xdr:cNvSpPr>
          <a:spLocks noChangeArrowheads="1"/>
        </xdr:cNvSpPr>
      </xdr:nvSpPr>
      <xdr:spPr bwMode="auto">
        <a:xfrm>
          <a:off x="8839200" y="4991100"/>
          <a:ext cx="2181225" cy="552450"/>
        </a:xfrm>
        <a:prstGeom prst="wedgeRoundRectCallout">
          <a:avLst>
            <a:gd name="adj1" fmla="val 33289"/>
            <a:gd name="adj2" fmla="val -230300"/>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ja-JP" sz="1000" b="0" i="0" baseline="0">
              <a:effectLst/>
              <a:latin typeface="+mn-lt"/>
              <a:ea typeface="+mn-ea"/>
              <a:cs typeface="+mn-cs"/>
            </a:rPr>
            <a:t>交付された委託手数料を使い切らなかった場合は（Ａ）－（Ｂ）＞０であることから差引額＝返還額となる</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0</xdr:row>
      <xdr:rowOff>0</xdr:rowOff>
    </xdr:from>
    <xdr:to>
      <xdr:col>10</xdr:col>
      <xdr:colOff>0</xdr:colOff>
      <xdr:row>0</xdr:row>
      <xdr:rowOff>314325</xdr:rowOff>
    </xdr:to>
    <xdr:sp macro="" textlink="">
      <xdr:nvSpPr>
        <xdr:cNvPr id="36" name="テキスト ボックス 35">
          <a:extLst>
            <a:ext uri="{FF2B5EF4-FFF2-40B4-BE49-F238E27FC236}">
              <a16:creationId xmlns:a16="http://schemas.microsoft.com/office/drawing/2014/main" id="{1B11721B-8785-4C97-AA2C-516313EA05F8}"/>
            </a:ext>
          </a:extLst>
        </xdr:cNvPr>
        <xdr:cNvSpPr txBox="1"/>
      </xdr:nvSpPr>
      <xdr:spPr>
        <a:xfrm>
          <a:off x="0" y="0"/>
          <a:ext cx="132397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提出書類①</a:t>
          </a:r>
        </a:p>
      </xdr:txBody>
    </xdr:sp>
    <xdr:clientData/>
  </xdr:twoCellAnchor>
  <xdr:twoCellAnchor>
    <xdr:from>
      <xdr:col>47</xdr:col>
      <xdr:colOff>104775</xdr:colOff>
      <xdr:row>27</xdr:row>
      <xdr:rowOff>9525</xdr:rowOff>
    </xdr:from>
    <xdr:to>
      <xdr:col>56</xdr:col>
      <xdr:colOff>9525</xdr:colOff>
      <xdr:row>27</xdr:row>
      <xdr:rowOff>600076</xdr:rowOff>
    </xdr:to>
    <xdr:sp macro="" textlink="">
      <xdr:nvSpPr>
        <xdr:cNvPr id="37" name="AutoShape 15">
          <a:extLst>
            <a:ext uri="{FF2B5EF4-FFF2-40B4-BE49-F238E27FC236}">
              <a16:creationId xmlns:a16="http://schemas.microsoft.com/office/drawing/2014/main" id="{D9616708-0940-4BAA-8203-C502B32FF250}"/>
            </a:ext>
          </a:extLst>
        </xdr:cNvPr>
        <xdr:cNvSpPr>
          <a:spLocks noChangeArrowheads="1"/>
        </xdr:cNvSpPr>
      </xdr:nvSpPr>
      <xdr:spPr bwMode="auto">
        <a:xfrm>
          <a:off x="6048375" y="4991100"/>
          <a:ext cx="1057275" cy="590551"/>
        </a:xfrm>
        <a:prstGeom prst="wedgeRoundRectCallout">
          <a:avLst>
            <a:gd name="adj1" fmla="val -49886"/>
            <a:gd name="adj2" fmla="val -2067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郵便料等の支出がある場合には、</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合わせて計上</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238125</xdr:colOff>
      <xdr:row>0</xdr:row>
      <xdr:rowOff>133350</xdr:rowOff>
    </xdr:from>
    <xdr:to>
      <xdr:col>8</xdr:col>
      <xdr:colOff>1064559</xdr:colOff>
      <xdr:row>1</xdr:row>
      <xdr:rowOff>171450</xdr:rowOff>
    </xdr:to>
    <xdr:sp macro="" textlink="">
      <xdr:nvSpPr>
        <xdr:cNvPr id="2" name="吹き出し: 角を丸めた四角形 1">
          <a:extLst>
            <a:ext uri="{FF2B5EF4-FFF2-40B4-BE49-F238E27FC236}">
              <a16:creationId xmlns:a16="http://schemas.microsoft.com/office/drawing/2014/main" id="{49CD82E8-FFFC-4B93-A26C-AF7790D8DD2B}"/>
            </a:ext>
          </a:extLst>
        </xdr:cNvPr>
        <xdr:cNvSpPr/>
      </xdr:nvSpPr>
      <xdr:spPr>
        <a:xfrm>
          <a:off x="2457450" y="133350"/>
          <a:ext cx="3522009"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6</xdr:col>
      <xdr:colOff>237004</xdr:colOff>
      <xdr:row>3</xdr:row>
      <xdr:rowOff>100853</xdr:rowOff>
    </xdr:from>
    <xdr:to>
      <xdr:col>7</xdr:col>
      <xdr:colOff>1122829</xdr:colOff>
      <xdr:row>7</xdr:row>
      <xdr:rowOff>212912</xdr:rowOff>
    </xdr:to>
    <xdr:sp macro="" textlink="">
      <xdr:nvSpPr>
        <xdr:cNvPr id="3" name="吹き出し: 角を丸めた四角形 2">
          <a:extLst>
            <a:ext uri="{FF2B5EF4-FFF2-40B4-BE49-F238E27FC236}">
              <a16:creationId xmlns:a16="http://schemas.microsoft.com/office/drawing/2014/main" id="{6B73F543-8A51-40B1-86CC-C58D5341BE46}"/>
            </a:ext>
          </a:extLst>
        </xdr:cNvPr>
        <xdr:cNvSpPr/>
      </xdr:nvSpPr>
      <xdr:spPr>
        <a:xfrm>
          <a:off x="3465979" y="1186703"/>
          <a:ext cx="1333500" cy="1112184"/>
        </a:xfrm>
        <a:prstGeom prst="wedgeRoundRectCallout">
          <a:avLst>
            <a:gd name="adj1" fmla="val -96970"/>
            <a:gd name="adj2" fmla="val 4327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仮名にて</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担当者ごとに作成する。</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4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twoCellAnchor>
    <xdr:from>
      <xdr:col>8</xdr:col>
      <xdr:colOff>0</xdr:colOff>
      <xdr:row>5</xdr:row>
      <xdr:rowOff>44824</xdr:rowOff>
    </xdr:from>
    <xdr:to>
      <xdr:col>10</xdr:col>
      <xdr:colOff>352425</xdr:colOff>
      <xdr:row>8</xdr:row>
      <xdr:rowOff>209551</xdr:rowOff>
    </xdr:to>
    <xdr:sp macro="" textlink="">
      <xdr:nvSpPr>
        <xdr:cNvPr id="4" name="吹き出し: 角を丸めた四角形 3">
          <a:extLst>
            <a:ext uri="{FF2B5EF4-FFF2-40B4-BE49-F238E27FC236}">
              <a16:creationId xmlns:a16="http://schemas.microsoft.com/office/drawing/2014/main" id="{A3690B92-9479-43EA-B895-F3ACF503189F}"/>
            </a:ext>
          </a:extLst>
        </xdr:cNvPr>
        <xdr:cNvSpPr/>
      </xdr:nvSpPr>
      <xdr:spPr>
        <a:xfrm>
          <a:off x="4914900" y="1578349"/>
          <a:ext cx="2000250" cy="993402"/>
        </a:xfrm>
        <a:prstGeom prst="wedgeRoundRectCallout">
          <a:avLst>
            <a:gd name="adj1" fmla="val -11343"/>
            <a:gd name="adj2" fmla="val 10121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遂行した業務内容が農業者年金業務であることが明確にわかるよう、具体的に記入をする。</a:t>
          </a:r>
        </a:p>
      </xdr:txBody>
    </xdr:sp>
    <xdr:clientData/>
  </xdr:twoCellAnchor>
  <xdr:twoCellAnchor>
    <xdr:from>
      <xdr:col>5</xdr:col>
      <xdr:colOff>56030</xdr:colOff>
      <xdr:row>11</xdr:row>
      <xdr:rowOff>0</xdr:rowOff>
    </xdr:from>
    <xdr:to>
      <xdr:col>7</xdr:col>
      <xdr:colOff>1218079</xdr:colOff>
      <xdr:row>17</xdr:row>
      <xdr:rowOff>162486</xdr:rowOff>
    </xdr:to>
    <xdr:sp macro="" textlink="">
      <xdr:nvSpPr>
        <xdr:cNvPr id="5" name="吹き出し: 角を丸めた四角形 4">
          <a:extLst>
            <a:ext uri="{FF2B5EF4-FFF2-40B4-BE49-F238E27FC236}">
              <a16:creationId xmlns:a16="http://schemas.microsoft.com/office/drawing/2014/main" id="{02ACB9AC-CEEB-413D-846D-B83AD55EF8EF}"/>
            </a:ext>
          </a:extLst>
        </xdr:cNvPr>
        <xdr:cNvSpPr/>
      </xdr:nvSpPr>
      <xdr:spPr>
        <a:xfrm>
          <a:off x="2723030" y="3124200"/>
          <a:ext cx="2171699" cy="1762686"/>
        </a:xfrm>
        <a:prstGeom prst="wedgeRoundRectCallout">
          <a:avLst>
            <a:gd name="adj1" fmla="val -72524"/>
            <a:gd name="adj2" fmla="val 7333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時間単位で入力する。</a:t>
          </a:r>
        </a:p>
        <a:p>
          <a:pPr algn="l"/>
          <a:r>
            <a:rPr kumimoji="1" lang="en-US" altLang="ja-JP" sz="900">
              <a:solidFill>
                <a:schemeClr val="tx1"/>
              </a:solidFill>
              <a:latin typeface="ＭＳ Ｐゴシック" panose="020B0600070205080204" pitchFamily="50" charset="-128"/>
              <a:ea typeface="ＭＳ Ｐゴシック" panose="020B0600070205080204" pitchFamily="50" charset="-128"/>
            </a:rPr>
            <a:t>※</a:t>
          </a:r>
          <a:r>
            <a:rPr kumimoji="1" lang="ja-JP" altLang="en-US" sz="900">
              <a:solidFill>
                <a:schemeClr val="tx1"/>
              </a:solidFill>
              <a:latin typeface="ＭＳ Ｐゴシック" panose="020B0600070205080204" pitchFamily="50" charset="-128"/>
              <a:ea typeface="ＭＳ Ｐゴシック" panose="020B0600070205080204" pitchFamily="50" charset="-128"/>
            </a:rPr>
            <a:t>７時間４５分の場合→７．７５と入力</a:t>
          </a:r>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業務の従事時間は受託機関の１日の所定労働時間で頭打ちにする。それ以上の場合は右の超過勤務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残業</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欄に入力する。</a:t>
          </a:r>
        </a:p>
      </xdr:txBody>
    </xdr:sp>
    <xdr:clientData/>
  </xdr:twoCellAnchor>
  <xdr:twoCellAnchor>
    <xdr:from>
      <xdr:col>0</xdr:col>
      <xdr:colOff>39782</xdr:colOff>
      <xdr:row>16</xdr:row>
      <xdr:rowOff>112059</xdr:rowOff>
    </xdr:from>
    <xdr:to>
      <xdr:col>3</xdr:col>
      <xdr:colOff>235324</xdr:colOff>
      <xdr:row>19</xdr:row>
      <xdr:rowOff>22411</xdr:rowOff>
    </xdr:to>
    <xdr:sp macro="" textlink="">
      <xdr:nvSpPr>
        <xdr:cNvPr id="6" name="吹き出し: 角を丸めた四角形 5">
          <a:extLst>
            <a:ext uri="{FF2B5EF4-FFF2-40B4-BE49-F238E27FC236}">
              <a16:creationId xmlns:a16="http://schemas.microsoft.com/office/drawing/2014/main" id="{D265DDD5-C937-4736-B167-45BDCFD29654}"/>
            </a:ext>
          </a:extLst>
        </xdr:cNvPr>
        <xdr:cNvSpPr/>
      </xdr:nvSpPr>
      <xdr:spPr>
        <a:xfrm>
          <a:off x="39782" y="4569759"/>
          <a:ext cx="1852892" cy="710452"/>
        </a:xfrm>
        <a:prstGeom prst="wedgeRoundRectCallout">
          <a:avLst>
            <a:gd name="adj1" fmla="val 45132"/>
            <a:gd name="adj2" fmla="val 586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往復の移動時間を含めることが可能。下記注２）のとおり。</a:t>
          </a:r>
        </a:p>
      </xdr:txBody>
    </xdr:sp>
    <xdr:clientData/>
  </xdr:twoCellAnchor>
  <xdr:twoCellAnchor>
    <xdr:from>
      <xdr:col>5</xdr:col>
      <xdr:colOff>76200</xdr:colOff>
      <xdr:row>20</xdr:row>
      <xdr:rowOff>161925</xdr:rowOff>
    </xdr:from>
    <xdr:to>
      <xdr:col>8</xdr:col>
      <xdr:colOff>0</xdr:colOff>
      <xdr:row>23</xdr:row>
      <xdr:rowOff>89647</xdr:rowOff>
    </xdr:to>
    <xdr:sp macro="" textlink="">
      <xdr:nvSpPr>
        <xdr:cNvPr id="7" name="吹き出し: 角を丸めた四角形 6">
          <a:extLst>
            <a:ext uri="{FF2B5EF4-FFF2-40B4-BE49-F238E27FC236}">
              <a16:creationId xmlns:a16="http://schemas.microsoft.com/office/drawing/2014/main" id="{A1A843C9-3657-4227-BF68-A9BACF977EEB}"/>
            </a:ext>
          </a:extLst>
        </xdr:cNvPr>
        <xdr:cNvSpPr/>
      </xdr:nvSpPr>
      <xdr:spPr>
        <a:xfrm>
          <a:off x="2743200" y="5686425"/>
          <a:ext cx="2171700" cy="727822"/>
        </a:xfrm>
        <a:prstGeom prst="wedgeRoundRectCallout">
          <a:avLst>
            <a:gd name="adj1" fmla="val 20175"/>
            <a:gd name="adj2" fmla="val -850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主な用務地（市区町村名、地区名または集落名）を記入。</a:t>
          </a:r>
        </a:p>
      </xdr:txBody>
    </xdr:sp>
    <xdr:clientData/>
  </xdr:twoCellAnchor>
  <xdr:twoCellAnchor>
    <xdr:from>
      <xdr:col>3</xdr:col>
      <xdr:colOff>224678</xdr:colOff>
      <xdr:row>24</xdr:row>
      <xdr:rowOff>0</xdr:rowOff>
    </xdr:from>
    <xdr:to>
      <xdr:col>7</xdr:col>
      <xdr:colOff>615204</xdr:colOff>
      <xdr:row>30</xdr:row>
      <xdr:rowOff>22411</xdr:rowOff>
    </xdr:to>
    <xdr:sp macro="" textlink="">
      <xdr:nvSpPr>
        <xdr:cNvPr id="8" name="吹き出し: 角を丸めた四角形 7">
          <a:extLst>
            <a:ext uri="{FF2B5EF4-FFF2-40B4-BE49-F238E27FC236}">
              <a16:creationId xmlns:a16="http://schemas.microsoft.com/office/drawing/2014/main" id="{3EB7F117-9F23-4FED-B02D-F90C4C733735}"/>
            </a:ext>
          </a:extLst>
        </xdr:cNvPr>
        <xdr:cNvSpPr/>
      </xdr:nvSpPr>
      <xdr:spPr>
        <a:xfrm>
          <a:off x="1882028" y="6591300"/>
          <a:ext cx="2409826" cy="1622611"/>
        </a:xfrm>
        <a:prstGeom prst="wedgeRoundRectCallout">
          <a:avLst>
            <a:gd name="adj1" fmla="val -38372"/>
            <a:gd name="adj2" fmla="val -11770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研修会等の項目の中に農業者年金業務以外の項目を含んでいる場合、農業者年金業務の時間数は研修会全体の時間数ではなく、農業者年金に係る研修の時間数のみ。</a:t>
          </a:r>
        </a:p>
      </xdr:txBody>
    </xdr:sp>
    <xdr:clientData/>
  </xdr:twoCellAnchor>
  <xdr:twoCellAnchor>
    <xdr:from>
      <xdr:col>8</xdr:col>
      <xdr:colOff>935689</xdr:colOff>
      <xdr:row>38</xdr:row>
      <xdr:rowOff>44823</xdr:rowOff>
    </xdr:from>
    <xdr:to>
      <xdr:col>12</xdr:col>
      <xdr:colOff>201703</xdr:colOff>
      <xdr:row>40</xdr:row>
      <xdr:rowOff>19050</xdr:rowOff>
    </xdr:to>
    <xdr:sp macro="" textlink="">
      <xdr:nvSpPr>
        <xdr:cNvPr id="9" name="吹き出し: 角を丸めた四角形 8">
          <a:extLst>
            <a:ext uri="{FF2B5EF4-FFF2-40B4-BE49-F238E27FC236}">
              <a16:creationId xmlns:a16="http://schemas.microsoft.com/office/drawing/2014/main" id="{08B138BE-1B59-46F2-93AC-3FD33EC85D18}"/>
            </a:ext>
          </a:extLst>
        </xdr:cNvPr>
        <xdr:cNvSpPr/>
      </xdr:nvSpPr>
      <xdr:spPr>
        <a:xfrm>
          <a:off x="5850589" y="10369923"/>
          <a:ext cx="2466414" cy="507627"/>
        </a:xfrm>
        <a:prstGeom prst="wedgeRoundRectCallout">
          <a:avLst>
            <a:gd name="adj1" fmla="val -24072"/>
            <a:gd name="adj2" fmla="val 16352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加入推進に係る事務等も含める。下記注５）のとおり。</a:t>
          </a:r>
        </a:p>
      </xdr:txBody>
    </xdr:sp>
    <xdr:clientData/>
  </xdr:twoCellAnchor>
  <xdr:twoCellAnchor>
    <xdr:from>
      <xdr:col>5</xdr:col>
      <xdr:colOff>549647</xdr:colOff>
      <xdr:row>38</xdr:row>
      <xdr:rowOff>44824</xdr:rowOff>
    </xdr:from>
    <xdr:to>
      <xdr:col>8</xdr:col>
      <xdr:colOff>837078</xdr:colOff>
      <xdr:row>42</xdr:row>
      <xdr:rowOff>11205</xdr:rowOff>
    </xdr:to>
    <xdr:sp macro="" textlink="">
      <xdr:nvSpPr>
        <xdr:cNvPr id="10" name="吹き出し: 角を丸めた四角形 9">
          <a:extLst>
            <a:ext uri="{FF2B5EF4-FFF2-40B4-BE49-F238E27FC236}">
              <a16:creationId xmlns:a16="http://schemas.microsoft.com/office/drawing/2014/main" id="{1E3356BC-AE45-43F9-9481-495C6CA1D7F7}"/>
            </a:ext>
          </a:extLst>
        </xdr:cNvPr>
        <xdr:cNvSpPr/>
      </xdr:nvSpPr>
      <xdr:spPr>
        <a:xfrm>
          <a:off x="3216647" y="10369924"/>
          <a:ext cx="2535331" cy="1033181"/>
        </a:xfrm>
        <a:prstGeom prst="wedgeRoundRectCallout">
          <a:avLst>
            <a:gd name="adj1" fmla="val -48515"/>
            <a:gd name="adj2" fmla="val 829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月までの当該時間を業務日誌（年度集計用）シートの農業者年金業務の従事時間超勤</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残業</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に転記してください。</a:t>
          </a:r>
        </a:p>
      </xdr:txBody>
    </xdr:sp>
    <xdr:clientData/>
  </xdr:twoCellAnchor>
  <xdr:twoCellAnchor>
    <xdr:from>
      <xdr:col>0</xdr:col>
      <xdr:colOff>134472</xdr:colOff>
      <xdr:row>38</xdr:row>
      <xdr:rowOff>33618</xdr:rowOff>
    </xdr:from>
    <xdr:to>
      <xdr:col>5</xdr:col>
      <xdr:colOff>515472</xdr:colOff>
      <xdr:row>41</xdr:row>
      <xdr:rowOff>262779</xdr:rowOff>
    </xdr:to>
    <xdr:sp macro="" textlink="">
      <xdr:nvSpPr>
        <xdr:cNvPr id="11" name="吹き出し: 角を丸めた四角形 10">
          <a:extLst>
            <a:ext uri="{FF2B5EF4-FFF2-40B4-BE49-F238E27FC236}">
              <a16:creationId xmlns:a16="http://schemas.microsoft.com/office/drawing/2014/main" id="{CE6690AF-CC9B-4275-B9B4-E0773E09D1EC}"/>
            </a:ext>
          </a:extLst>
        </xdr:cNvPr>
        <xdr:cNvSpPr/>
      </xdr:nvSpPr>
      <xdr:spPr>
        <a:xfrm>
          <a:off x="134472" y="10358718"/>
          <a:ext cx="3048000" cy="1029261"/>
        </a:xfrm>
        <a:prstGeom prst="wedgeRoundRectCallout">
          <a:avLst>
            <a:gd name="adj1" fmla="val -196"/>
            <a:gd name="adj2" fmla="val 8381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a:t>
          </a:r>
          <a:r>
            <a:rPr kumimoji="1" lang="en-US" altLang="ja-JP" sz="1200">
              <a:solidFill>
                <a:schemeClr val="tx1"/>
              </a:solidFill>
              <a:latin typeface="ＭＳ Ｐゴシック" panose="020B0600070205080204" pitchFamily="50" charset="-128"/>
              <a:ea typeface="+mn-ea"/>
            </a:rPr>
            <a:t>B.</a:t>
          </a:r>
          <a:r>
            <a:rPr kumimoji="1" lang="ja-JP" altLang="en-US" sz="1200">
              <a:solidFill>
                <a:schemeClr val="tx1"/>
              </a:solidFill>
              <a:latin typeface="ＭＳ Ｐゴシック" panose="020B0600070205080204" pitchFamily="50" charset="-128"/>
              <a:ea typeface="+mn-ea"/>
            </a:rPr>
            <a:t>所定労働時間内に転記してください。</a:t>
          </a:r>
        </a:p>
      </xdr:txBody>
    </xdr:sp>
    <xdr:clientData/>
  </xdr:twoCellAnchor>
  <xdr:twoCellAnchor>
    <xdr:from>
      <xdr:col>10</xdr:col>
      <xdr:colOff>276225</xdr:colOff>
      <xdr:row>40</xdr:row>
      <xdr:rowOff>145677</xdr:rowOff>
    </xdr:from>
    <xdr:to>
      <xdr:col>12</xdr:col>
      <xdr:colOff>304800</xdr:colOff>
      <xdr:row>46</xdr:row>
      <xdr:rowOff>44824</xdr:rowOff>
    </xdr:to>
    <xdr:sp macro="" textlink="">
      <xdr:nvSpPr>
        <xdr:cNvPr id="12" name="吹き出し: 角を丸めた四角形 11">
          <a:extLst>
            <a:ext uri="{FF2B5EF4-FFF2-40B4-BE49-F238E27FC236}">
              <a16:creationId xmlns:a16="http://schemas.microsoft.com/office/drawing/2014/main" id="{7CECF25F-9356-41FC-A0A5-82C496254F6D}"/>
            </a:ext>
          </a:extLst>
        </xdr:cNvPr>
        <xdr:cNvSpPr/>
      </xdr:nvSpPr>
      <xdr:spPr>
        <a:xfrm>
          <a:off x="6838950" y="11004177"/>
          <a:ext cx="1581150" cy="1613647"/>
        </a:xfrm>
        <a:prstGeom prst="wedgeRoundRectCallout">
          <a:avLst>
            <a:gd name="adj1" fmla="val -69521"/>
            <a:gd name="adj2" fmla="val 24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月までの当該時間を業務日誌（年度集計用）シートの加入推進の年間活動時間に転記してください。</a:t>
          </a:r>
        </a:p>
      </xdr:txBody>
    </xdr:sp>
    <xdr:clientData/>
  </xdr:twoCellAnchor>
  <xdr:twoCellAnchor>
    <xdr:from>
      <xdr:col>0</xdr:col>
      <xdr:colOff>0</xdr:colOff>
      <xdr:row>0</xdr:row>
      <xdr:rowOff>0</xdr:rowOff>
    </xdr:from>
    <xdr:to>
      <xdr:col>2</xdr:col>
      <xdr:colOff>537884</xdr:colOff>
      <xdr:row>1</xdr:row>
      <xdr:rowOff>11209</xdr:rowOff>
    </xdr:to>
    <xdr:sp macro="" textlink="">
      <xdr:nvSpPr>
        <xdr:cNvPr id="13" name="テキスト ボックス 12">
          <a:extLst>
            <a:ext uri="{FF2B5EF4-FFF2-40B4-BE49-F238E27FC236}">
              <a16:creationId xmlns:a16="http://schemas.microsoft.com/office/drawing/2014/main" id="{608925B2-C00C-40CB-A871-E1874174088E}"/>
            </a:ext>
          </a:extLst>
        </xdr:cNvPr>
        <xdr:cNvSpPr txBox="1"/>
      </xdr:nvSpPr>
      <xdr:spPr>
        <a:xfrm>
          <a:off x="0" y="0"/>
          <a:ext cx="1633259" cy="35410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123264</xdr:colOff>
      <xdr:row>0</xdr:row>
      <xdr:rowOff>280146</xdr:rowOff>
    </xdr:from>
    <xdr:to>
      <xdr:col>28</xdr:col>
      <xdr:colOff>541031</xdr:colOff>
      <xdr:row>18</xdr:row>
      <xdr:rowOff>42899</xdr:rowOff>
    </xdr:to>
    <xdr:pic>
      <xdr:nvPicPr>
        <xdr:cNvPr id="2" name="図 1">
          <a:extLst>
            <a:ext uri="{FF2B5EF4-FFF2-40B4-BE49-F238E27FC236}">
              <a16:creationId xmlns:a16="http://schemas.microsoft.com/office/drawing/2014/main" id="{4273597B-4A2B-4FF0-A520-7C89DE0938BE}"/>
            </a:ext>
          </a:extLst>
        </xdr:cNvPr>
        <xdr:cNvPicPr>
          <a:picLocks noChangeAspect="1"/>
        </xdr:cNvPicPr>
      </xdr:nvPicPr>
      <xdr:blipFill>
        <a:blip xmlns:r="http://schemas.openxmlformats.org/officeDocument/2006/relationships" r:embed="rId1"/>
        <a:stretch>
          <a:fillRect/>
        </a:stretch>
      </xdr:blipFill>
      <xdr:spPr>
        <a:xfrm>
          <a:off x="8429064" y="280146"/>
          <a:ext cx="8647367" cy="5677778"/>
        </a:xfrm>
        <a:prstGeom prst="rect">
          <a:avLst/>
        </a:prstGeom>
      </xdr:spPr>
    </xdr:pic>
    <xdr:clientData/>
  </xdr:twoCellAnchor>
  <xdr:twoCellAnchor>
    <xdr:from>
      <xdr:col>3</xdr:col>
      <xdr:colOff>0</xdr:colOff>
      <xdr:row>0</xdr:row>
      <xdr:rowOff>47625</xdr:rowOff>
    </xdr:from>
    <xdr:to>
      <xdr:col>11</xdr:col>
      <xdr:colOff>313765</xdr:colOff>
      <xdr:row>1</xdr:row>
      <xdr:rowOff>28575</xdr:rowOff>
    </xdr:to>
    <xdr:sp macro="" textlink="">
      <xdr:nvSpPr>
        <xdr:cNvPr id="3" name="吹き出し: 角を丸めた四角形 2">
          <a:extLst>
            <a:ext uri="{FF2B5EF4-FFF2-40B4-BE49-F238E27FC236}">
              <a16:creationId xmlns:a16="http://schemas.microsoft.com/office/drawing/2014/main" id="{E19268E0-B5E5-456B-B39D-AE897BF91E77}"/>
            </a:ext>
          </a:extLst>
        </xdr:cNvPr>
        <xdr:cNvSpPr/>
      </xdr:nvSpPr>
      <xdr:spPr>
        <a:xfrm>
          <a:off x="2333625" y="47625"/>
          <a:ext cx="3476065"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4</xdr:col>
      <xdr:colOff>457200</xdr:colOff>
      <xdr:row>3</xdr:row>
      <xdr:rowOff>285750</xdr:rowOff>
    </xdr:from>
    <xdr:to>
      <xdr:col>13</xdr:col>
      <xdr:colOff>514350</xdr:colOff>
      <xdr:row>8</xdr:row>
      <xdr:rowOff>246530</xdr:rowOff>
    </xdr:to>
    <xdr:sp macro="" textlink="">
      <xdr:nvSpPr>
        <xdr:cNvPr id="4" name="吹き出し: 角を丸めた四角形 3">
          <a:extLst>
            <a:ext uri="{FF2B5EF4-FFF2-40B4-BE49-F238E27FC236}">
              <a16:creationId xmlns:a16="http://schemas.microsoft.com/office/drawing/2014/main" id="{674804B9-DAEE-4CDD-A8C7-381961663463}"/>
            </a:ext>
          </a:extLst>
        </xdr:cNvPr>
        <xdr:cNvSpPr/>
      </xdr:nvSpPr>
      <xdr:spPr>
        <a:xfrm>
          <a:off x="3181350" y="1343025"/>
          <a:ext cx="3752850" cy="1418105"/>
        </a:xfrm>
        <a:prstGeom prst="wedgeRoundRectCallout">
          <a:avLst>
            <a:gd name="adj1" fmla="val -36915"/>
            <a:gd name="adj2" fmla="val 82026"/>
            <a:gd name="adj3" fmla="val 1666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当該年度における勤務日数（週休日、祝日、年末年始等を除いた日数）を記入する。</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原則、全ての職員が同一となります。各種休暇等で勤務しなかった日についても、年間所定労働日数には含まれますのでご注意願います。（休日として年間所定労働日数から除かない。）不明な場合は、総務（人事）担当部署にご確認をお願いします。</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142876</xdr:colOff>
      <xdr:row>6</xdr:row>
      <xdr:rowOff>38099</xdr:rowOff>
    </xdr:from>
    <xdr:to>
      <xdr:col>4</xdr:col>
      <xdr:colOff>133351</xdr:colOff>
      <xdr:row>8</xdr:row>
      <xdr:rowOff>381000</xdr:rowOff>
    </xdr:to>
    <xdr:sp macro="" textlink="">
      <xdr:nvSpPr>
        <xdr:cNvPr id="5" name="吹き出し: 角を丸めた四角形 4">
          <a:extLst>
            <a:ext uri="{FF2B5EF4-FFF2-40B4-BE49-F238E27FC236}">
              <a16:creationId xmlns:a16="http://schemas.microsoft.com/office/drawing/2014/main" id="{C999B18C-86C8-476F-B242-CB6FBD7B9BCE}"/>
            </a:ext>
          </a:extLst>
        </xdr:cNvPr>
        <xdr:cNvSpPr/>
      </xdr:nvSpPr>
      <xdr:spPr>
        <a:xfrm>
          <a:off x="266701" y="1981199"/>
          <a:ext cx="2590800" cy="914401"/>
        </a:xfrm>
        <a:prstGeom prst="wedgeRoundRectCallout">
          <a:avLst>
            <a:gd name="adj1" fmla="val -3970"/>
            <a:gd name="adj2" fmla="val 8865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就業規則等で定められた１日の所定労働時間数を記入する。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就業時間数は時間単位で小数で記入してください。（７時間４５分→</a:t>
          </a:r>
          <a:r>
            <a:rPr kumimoji="1" lang="en-US" altLang="ja-JP" sz="1000">
              <a:solidFill>
                <a:schemeClr val="tx1"/>
              </a:solidFill>
              <a:latin typeface="ＭＳ Ｐゴシック" panose="020B0600070205080204" pitchFamily="50" charset="-128"/>
              <a:ea typeface="ＭＳ Ｐゴシック" panose="020B0600070205080204" pitchFamily="50" charset="-128"/>
            </a:rPr>
            <a:t>『7.75』</a:t>
          </a:r>
          <a:r>
            <a:rPr kumimoji="1" lang="ja-JP" altLang="en-US" sz="1000">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104774</xdr:colOff>
      <xdr:row>26</xdr:row>
      <xdr:rowOff>76200</xdr:rowOff>
    </xdr:from>
    <xdr:to>
      <xdr:col>8</xdr:col>
      <xdr:colOff>11205</xdr:colOff>
      <xdr:row>29</xdr:row>
      <xdr:rowOff>228600</xdr:rowOff>
    </xdr:to>
    <xdr:sp macro="" textlink="">
      <xdr:nvSpPr>
        <xdr:cNvPr id="6" name="吹き出し: 角を丸めた四角形 5">
          <a:extLst>
            <a:ext uri="{FF2B5EF4-FFF2-40B4-BE49-F238E27FC236}">
              <a16:creationId xmlns:a16="http://schemas.microsoft.com/office/drawing/2014/main" id="{3BA4D54F-AC26-492E-9041-E8FABFD0108B}"/>
            </a:ext>
          </a:extLst>
        </xdr:cNvPr>
        <xdr:cNvSpPr/>
      </xdr:nvSpPr>
      <xdr:spPr>
        <a:xfrm>
          <a:off x="104774" y="8229600"/>
          <a:ext cx="4097431" cy="952500"/>
        </a:xfrm>
        <a:prstGeom prst="wedgeRoundRectCallout">
          <a:avLst>
            <a:gd name="adj1" fmla="val -3319"/>
            <a:gd name="adj2" fmla="val -648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１日の労働時間</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年間の労働日数</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で別途計算し、入力をしてください。</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（例）</a:t>
          </a:r>
          <a:r>
            <a:rPr kumimoji="1" lang="en-US" altLang="ja-JP" sz="1200">
              <a:solidFill>
                <a:schemeClr val="tx1"/>
              </a:solidFill>
              <a:latin typeface="ＭＳ Ｐゴシック" panose="020B0600070205080204" pitchFamily="50" charset="-128"/>
              <a:ea typeface="ＭＳ Ｐゴシック" panose="020B0600070205080204" pitchFamily="50" charset="-128"/>
            </a:rPr>
            <a:t>1</a:t>
          </a:r>
          <a:r>
            <a:rPr kumimoji="1" lang="ja-JP" altLang="en-US" sz="1200">
              <a:solidFill>
                <a:schemeClr val="tx1"/>
              </a:solidFill>
              <a:latin typeface="ＭＳ Ｐゴシック" panose="020B0600070205080204" pitchFamily="50" charset="-128"/>
              <a:ea typeface="ＭＳ Ｐゴシック" panose="020B0600070205080204" pitchFamily="50" charset="-128"/>
            </a:rPr>
            <a:t>日の労働時間→７．５時間、労働日数→６３日</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年間所定総労働時間→４７２．５時間</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95250</xdr:colOff>
      <xdr:row>16</xdr:row>
      <xdr:rowOff>235324</xdr:rowOff>
    </xdr:from>
    <xdr:to>
      <xdr:col>4</xdr:col>
      <xdr:colOff>100853</xdr:colOff>
      <xdr:row>20</xdr:row>
      <xdr:rowOff>22412</xdr:rowOff>
    </xdr:to>
    <xdr:sp macro="" textlink="">
      <xdr:nvSpPr>
        <xdr:cNvPr id="7" name="吹き出し: 角を丸めた四角形 6">
          <a:extLst>
            <a:ext uri="{FF2B5EF4-FFF2-40B4-BE49-F238E27FC236}">
              <a16:creationId xmlns:a16="http://schemas.microsoft.com/office/drawing/2014/main" id="{E401BD46-4AA8-4BE3-954A-FC25F13988C1}"/>
            </a:ext>
          </a:extLst>
        </xdr:cNvPr>
        <xdr:cNvSpPr/>
      </xdr:nvSpPr>
      <xdr:spPr>
        <a:xfrm>
          <a:off x="95250" y="5616949"/>
          <a:ext cx="2729753" cy="853888"/>
        </a:xfrm>
        <a:prstGeom prst="wedgeRoundRectCallout">
          <a:avLst>
            <a:gd name="adj1" fmla="val 50352"/>
            <a:gd name="adj2" fmla="val -8163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所定時間内</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133350</xdr:colOff>
      <xdr:row>16</xdr:row>
      <xdr:rowOff>246530</xdr:rowOff>
    </xdr:from>
    <xdr:to>
      <xdr:col>11</xdr:col>
      <xdr:colOff>168089</xdr:colOff>
      <xdr:row>20</xdr:row>
      <xdr:rowOff>22412</xdr:rowOff>
    </xdr:to>
    <xdr:sp macro="" textlink="">
      <xdr:nvSpPr>
        <xdr:cNvPr id="8" name="吹き出し: 角を丸めた四角形 7">
          <a:extLst>
            <a:ext uri="{FF2B5EF4-FFF2-40B4-BE49-F238E27FC236}">
              <a16:creationId xmlns:a16="http://schemas.microsoft.com/office/drawing/2014/main" id="{FE71B46D-B8A9-4615-8494-CDC4CFF7C035}"/>
            </a:ext>
          </a:extLst>
        </xdr:cNvPr>
        <xdr:cNvSpPr/>
      </xdr:nvSpPr>
      <xdr:spPr>
        <a:xfrm>
          <a:off x="2857500" y="5628155"/>
          <a:ext cx="2806514" cy="842682"/>
        </a:xfrm>
        <a:prstGeom prst="wedgeRoundRectCallout">
          <a:avLst>
            <a:gd name="adj1" fmla="val -20307"/>
            <a:gd name="adj2" fmla="val -8241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超過勤務</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228598</xdr:colOff>
      <xdr:row>16</xdr:row>
      <xdr:rowOff>235324</xdr:rowOff>
    </xdr:from>
    <xdr:to>
      <xdr:col>15</xdr:col>
      <xdr:colOff>67235</xdr:colOff>
      <xdr:row>20</xdr:row>
      <xdr:rowOff>22412</xdr:rowOff>
    </xdr:to>
    <xdr:sp macro="" textlink="">
      <xdr:nvSpPr>
        <xdr:cNvPr id="9" name="吹き出し: 角を丸めた四角形 8">
          <a:extLst>
            <a:ext uri="{FF2B5EF4-FFF2-40B4-BE49-F238E27FC236}">
              <a16:creationId xmlns:a16="http://schemas.microsoft.com/office/drawing/2014/main" id="{AF023F60-8D12-4D78-97B2-4FED9DC224B7}"/>
            </a:ext>
          </a:extLst>
        </xdr:cNvPr>
        <xdr:cNvSpPr/>
      </xdr:nvSpPr>
      <xdr:spPr>
        <a:xfrm>
          <a:off x="5724523" y="5616949"/>
          <a:ext cx="2524687" cy="853888"/>
        </a:xfrm>
        <a:prstGeom prst="wedgeRoundRectCallout">
          <a:avLst>
            <a:gd name="adj1" fmla="val -39754"/>
            <a:gd name="adj2" fmla="val -804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各業務担当者の業務日誌（個人用）から「加入推進の年間活動時間」を転記してください。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382123</xdr:colOff>
      <xdr:row>10</xdr:row>
      <xdr:rowOff>280147</xdr:rowOff>
    </xdr:from>
    <xdr:to>
      <xdr:col>15</xdr:col>
      <xdr:colOff>44824</xdr:colOff>
      <xdr:row>12</xdr:row>
      <xdr:rowOff>425823</xdr:rowOff>
    </xdr:to>
    <xdr:sp macro="" textlink="">
      <xdr:nvSpPr>
        <xdr:cNvPr id="10" name="吹き出し: 角を丸めた四角形 9">
          <a:extLst>
            <a:ext uri="{FF2B5EF4-FFF2-40B4-BE49-F238E27FC236}">
              <a16:creationId xmlns:a16="http://schemas.microsoft.com/office/drawing/2014/main" id="{62164CA6-D9B1-4B1D-A3C2-17C33EAA13FA}"/>
            </a:ext>
          </a:extLst>
        </xdr:cNvPr>
        <xdr:cNvSpPr/>
      </xdr:nvSpPr>
      <xdr:spPr>
        <a:xfrm>
          <a:off x="505948" y="3509122"/>
          <a:ext cx="7720851" cy="812426"/>
        </a:xfrm>
        <a:prstGeom prst="wedgeRoundRectCallout">
          <a:avLst>
            <a:gd name="adj1" fmla="val -15900"/>
            <a:gd name="adj2" fmla="val -6014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mn-ea"/>
            </a:rPr>
            <a:t>季節によって所定労働時間が変わる場合や、土曜日の出勤が就業規則等で定められている場合で、その勤務が短時間勤務の場合など、年間を通して１日の所定労働時間が一律でない場合は、１日の所定労働時間ごとに所定労働日数を把握します。</a:t>
          </a:r>
          <a:endParaRPr kumimoji="1" lang="en-US" altLang="ja-JP" sz="1100">
            <a:solidFill>
              <a:schemeClr val="tx1"/>
            </a:solidFill>
            <a:latin typeface="ＭＳ Ｐゴシック" panose="020B0600070205080204" pitchFamily="50" charset="-128"/>
            <a:ea typeface="+mn-ea"/>
          </a:endParaRPr>
        </a:p>
        <a:p>
          <a:pPr algn="l"/>
          <a:r>
            <a:rPr kumimoji="1" lang="ja-JP" altLang="en-US" sz="1100">
              <a:solidFill>
                <a:schemeClr val="tx1"/>
              </a:solidFill>
              <a:latin typeface="ＭＳ Ｐゴシック" panose="020B0600070205080204" pitchFamily="50" charset="-128"/>
              <a:ea typeface="+mn-ea"/>
            </a:rPr>
            <a:t>なお、その場合は「業務日誌（年度集計用）変則出勤有り版」を活用してください。</a:t>
          </a:r>
        </a:p>
      </xdr:txBody>
    </xdr:sp>
    <xdr:clientData/>
  </xdr:twoCellAnchor>
  <xdr:twoCellAnchor>
    <xdr:from>
      <xdr:col>1</xdr:col>
      <xdr:colOff>840439</xdr:colOff>
      <xdr:row>12</xdr:row>
      <xdr:rowOff>470647</xdr:rowOff>
    </xdr:from>
    <xdr:to>
      <xdr:col>5</xdr:col>
      <xdr:colOff>22411</xdr:colOff>
      <xdr:row>13</xdr:row>
      <xdr:rowOff>201706</xdr:rowOff>
    </xdr:to>
    <xdr:sp macro="" textlink="">
      <xdr:nvSpPr>
        <xdr:cNvPr id="11" name="吹き出し: 角を丸めた四角形 10">
          <a:extLst>
            <a:ext uri="{FF2B5EF4-FFF2-40B4-BE49-F238E27FC236}">
              <a16:creationId xmlns:a16="http://schemas.microsoft.com/office/drawing/2014/main" id="{FEFEA2FF-801C-4E68-934F-C948A97249BB}"/>
            </a:ext>
          </a:extLst>
        </xdr:cNvPr>
        <xdr:cNvSpPr/>
      </xdr:nvSpPr>
      <xdr:spPr>
        <a:xfrm>
          <a:off x="964264" y="4366372"/>
          <a:ext cx="2325222" cy="388284"/>
        </a:xfrm>
        <a:prstGeom prst="wedgeRoundRectCallout">
          <a:avLst>
            <a:gd name="adj1" fmla="val -63600"/>
            <a:gd name="adj2" fmla="val 3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仮名にて担当者ごとに記載する。</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A</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B</a:t>
          </a:r>
        </a:p>
      </xdr:txBody>
    </xdr:sp>
    <xdr:clientData/>
  </xdr:twoCellAnchor>
  <xdr:twoCellAnchor>
    <xdr:from>
      <xdr:col>0</xdr:col>
      <xdr:colOff>33618</xdr:colOff>
      <xdr:row>0</xdr:row>
      <xdr:rowOff>67236</xdr:rowOff>
    </xdr:from>
    <xdr:to>
      <xdr:col>2</xdr:col>
      <xdr:colOff>257737</xdr:colOff>
      <xdr:row>1</xdr:row>
      <xdr:rowOff>22415</xdr:rowOff>
    </xdr:to>
    <xdr:sp macro="" textlink="">
      <xdr:nvSpPr>
        <xdr:cNvPr id="12" name="テキスト ボックス 11">
          <a:extLst>
            <a:ext uri="{FF2B5EF4-FFF2-40B4-BE49-F238E27FC236}">
              <a16:creationId xmlns:a16="http://schemas.microsoft.com/office/drawing/2014/main" id="{034D62D3-B893-4B8E-89E3-1C53DE41841F}"/>
            </a:ext>
          </a:extLst>
        </xdr:cNvPr>
        <xdr:cNvSpPr txBox="1"/>
      </xdr:nvSpPr>
      <xdr:spPr>
        <a:xfrm>
          <a:off x="33618" y="67236"/>
          <a:ext cx="1633819" cy="3552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142875</xdr:colOff>
      <xdr:row>33</xdr:row>
      <xdr:rowOff>28142</xdr:rowOff>
    </xdr:from>
    <xdr:to>
      <xdr:col>26</xdr:col>
      <xdr:colOff>209550</xdr:colOff>
      <xdr:row>36</xdr:row>
      <xdr:rowOff>9384</xdr:rowOff>
    </xdr:to>
    <xdr:pic>
      <xdr:nvPicPr>
        <xdr:cNvPr id="19" name="図 18">
          <a:extLst>
            <a:ext uri="{FF2B5EF4-FFF2-40B4-BE49-F238E27FC236}">
              <a16:creationId xmlns:a16="http://schemas.microsoft.com/office/drawing/2014/main" id="{BA492F97-28FE-4E9B-B56F-FE5C34934586}"/>
            </a:ext>
          </a:extLst>
        </xdr:cNvPr>
        <xdr:cNvPicPr>
          <a:picLocks noChangeAspect="1"/>
        </xdr:cNvPicPr>
      </xdr:nvPicPr>
      <xdr:blipFill>
        <a:blip xmlns:r="http://schemas.openxmlformats.org/officeDocument/2006/relationships" r:embed="rId1"/>
        <a:stretch>
          <a:fillRect/>
        </a:stretch>
      </xdr:blipFill>
      <xdr:spPr>
        <a:xfrm>
          <a:off x="3105150" y="7152842"/>
          <a:ext cx="3667125" cy="828967"/>
        </a:xfrm>
        <a:prstGeom prst="rect">
          <a:avLst/>
        </a:prstGeom>
      </xdr:spPr>
    </xdr:pic>
    <xdr:clientData/>
  </xdr:twoCellAnchor>
  <xdr:twoCellAnchor>
    <xdr:from>
      <xdr:col>15</xdr:col>
      <xdr:colOff>95250</xdr:colOff>
      <xdr:row>23</xdr:row>
      <xdr:rowOff>1</xdr:rowOff>
    </xdr:from>
    <xdr:to>
      <xdr:col>23</xdr:col>
      <xdr:colOff>85726</xdr:colOff>
      <xdr:row>28</xdr:row>
      <xdr:rowOff>0</xdr:rowOff>
    </xdr:to>
    <xdr:sp macro="" textlink="">
      <xdr:nvSpPr>
        <xdr:cNvPr id="3" name="正方形/長方形 2">
          <a:extLst>
            <a:ext uri="{FF2B5EF4-FFF2-40B4-BE49-F238E27FC236}">
              <a16:creationId xmlns:a16="http://schemas.microsoft.com/office/drawing/2014/main" id="{82BF2124-DA6E-417F-8CD3-7B9B251831E1}"/>
            </a:ext>
          </a:extLst>
        </xdr:cNvPr>
        <xdr:cNvSpPr/>
      </xdr:nvSpPr>
      <xdr:spPr>
        <a:xfrm>
          <a:off x="3829050" y="5553076"/>
          <a:ext cx="2047876" cy="838199"/>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9525</xdr:colOff>
      <xdr:row>40</xdr:row>
      <xdr:rowOff>47625</xdr:rowOff>
    </xdr:from>
    <xdr:ext cx="6829425" cy="2419350"/>
    <xdr:pic>
      <xdr:nvPicPr>
        <xdr:cNvPr id="4" name="図 3">
          <a:extLst>
            <a:ext uri="{FF2B5EF4-FFF2-40B4-BE49-F238E27FC236}">
              <a16:creationId xmlns:a16="http://schemas.microsoft.com/office/drawing/2014/main" id="{56F64311-0B35-4D61-8521-24A965FBCD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829425" cy="2419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156217</xdr:colOff>
      <xdr:row>34</xdr:row>
      <xdr:rowOff>118181</xdr:rowOff>
    </xdr:from>
    <xdr:to>
      <xdr:col>21</xdr:col>
      <xdr:colOff>76219</xdr:colOff>
      <xdr:row>34</xdr:row>
      <xdr:rowOff>245179</xdr:rowOff>
    </xdr:to>
    <xdr:sp macro="" textlink="">
      <xdr:nvSpPr>
        <xdr:cNvPr id="5" name="左矢印 3">
          <a:extLst>
            <a:ext uri="{FF2B5EF4-FFF2-40B4-BE49-F238E27FC236}">
              <a16:creationId xmlns:a16="http://schemas.microsoft.com/office/drawing/2014/main" id="{28325891-BB48-4949-B00D-6C252C002A1A}"/>
            </a:ext>
          </a:extLst>
        </xdr:cNvPr>
        <xdr:cNvSpPr/>
      </xdr:nvSpPr>
      <xdr:spPr>
        <a:xfrm rot="828088">
          <a:off x="2442217" y="7385756"/>
          <a:ext cx="2910852" cy="126998"/>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241710</xdr:colOff>
      <xdr:row>36</xdr:row>
      <xdr:rowOff>96249</xdr:rowOff>
    </xdr:from>
    <xdr:to>
      <xdr:col>24</xdr:col>
      <xdr:colOff>24058</xdr:colOff>
      <xdr:row>37</xdr:row>
      <xdr:rowOff>61594</xdr:rowOff>
    </xdr:to>
    <xdr:sp macro="" textlink="">
      <xdr:nvSpPr>
        <xdr:cNvPr id="6" name="左矢印 7">
          <a:extLst>
            <a:ext uri="{FF2B5EF4-FFF2-40B4-BE49-F238E27FC236}">
              <a16:creationId xmlns:a16="http://schemas.microsoft.com/office/drawing/2014/main" id="{C35864D8-F67B-4709-B132-229CBCD99F2D}"/>
            </a:ext>
          </a:extLst>
        </xdr:cNvPr>
        <xdr:cNvSpPr/>
      </xdr:nvSpPr>
      <xdr:spPr>
        <a:xfrm rot="21203282">
          <a:off x="2527710" y="8068674"/>
          <a:ext cx="3544723" cy="117745"/>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xdr:row>
      <xdr:rowOff>38099</xdr:rowOff>
    </xdr:from>
    <xdr:to>
      <xdr:col>28</xdr:col>
      <xdr:colOff>133350</xdr:colOff>
      <xdr:row>7</xdr:row>
      <xdr:rowOff>133350</xdr:rowOff>
    </xdr:to>
    <xdr:sp macro="" textlink="">
      <xdr:nvSpPr>
        <xdr:cNvPr id="7" name="吹き出し: 角を丸めた四角形 6">
          <a:extLst>
            <a:ext uri="{FF2B5EF4-FFF2-40B4-BE49-F238E27FC236}">
              <a16:creationId xmlns:a16="http://schemas.microsoft.com/office/drawing/2014/main" id="{0AB6B3AF-C425-47D2-B543-015DFC6FE6E9}"/>
            </a:ext>
          </a:extLst>
        </xdr:cNvPr>
        <xdr:cNvSpPr/>
      </xdr:nvSpPr>
      <xdr:spPr>
        <a:xfrm>
          <a:off x="2343150" y="828674"/>
          <a:ext cx="4772025" cy="1990726"/>
        </a:xfrm>
        <a:prstGeom prst="wedgeRoundRectCallout">
          <a:avLst>
            <a:gd name="adj1" fmla="val -32938"/>
            <a:gd name="adj2" fmla="val 6655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月別（４月～３月）に、給与</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本俸</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及び各手当等について支給額を入力してください。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次のものは職員手当等に含めないで下さい。</a:t>
          </a:r>
        </a:p>
        <a:p>
          <a:pPr algn="l"/>
          <a:r>
            <a:rPr kumimoji="1" lang="ja-JP" altLang="en-US" sz="900">
              <a:solidFill>
                <a:schemeClr val="tx1"/>
              </a:solidFill>
              <a:latin typeface="ＭＳ Ｐゴシック" panose="020B0600070205080204" pitchFamily="50" charset="-128"/>
              <a:ea typeface="+mn-ea"/>
            </a:rPr>
            <a:t>・時間外勤務手当（超過勤務手当）　</a:t>
          </a:r>
        </a:p>
        <a:p>
          <a:pPr algn="l"/>
          <a:r>
            <a:rPr kumimoji="1" lang="ja-JP" altLang="en-US" sz="900">
              <a:solidFill>
                <a:schemeClr val="tx1"/>
              </a:solidFill>
              <a:latin typeface="ＭＳ Ｐゴシック" panose="020B0600070205080204" pitchFamily="50" charset="-128"/>
              <a:ea typeface="+mn-ea"/>
            </a:rPr>
            <a:t>・決算手当などの受託機関独自で定めている手当</a:t>
          </a:r>
        </a:p>
        <a:p>
          <a:pPr algn="l"/>
          <a:r>
            <a:rPr kumimoji="1" lang="ja-JP" altLang="en-US" sz="900">
              <a:solidFill>
                <a:schemeClr val="tx1"/>
              </a:solidFill>
              <a:latin typeface="ＭＳ Ｐゴシック" panose="020B0600070205080204" pitchFamily="50" charset="-128"/>
              <a:ea typeface="+mn-ea"/>
            </a:rPr>
            <a:t>・特殊勤務手当などの農業者年金業務に従事する上でなじまない手当</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人事異動があった場合でも担当していた期間にかかわらず、１年間（４月～３月）のものを入力して下さい。</a:t>
          </a:r>
          <a:endParaRPr kumimoji="1" lang="ja-JP" altLang="en-US" sz="800">
            <a:solidFill>
              <a:schemeClr val="tx1"/>
            </a:solidFill>
            <a:latin typeface="ＭＳ Ｐゴシック" panose="020B0600070205080204" pitchFamily="50" charset="-128"/>
            <a:ea typeface="+mn-ea"/>
          </a:endParaRPr>
        </a:p>
        <a:p>
          <a:pPr algn="l"/>
          <a:endParaRPr kumimoji="1" lang="ja-JP" altLang="en-US" sz="200">
            <a:solidFill>
              <a:schemeClr val="tx1"/>
            </a:solidFill>
            <a:latin typeface="ＭＳ Ｐゴシック" panose="020B0600070205080204" pitchFamily="50" charset="-128"/>
            <a:ea typeface="+mn-ea"/>
          </a:endParaRPr>
        </a:p>
        <a:p>
          <a:pPr algn="l"/>
          <a:r>
            <a:rPr kumimoji="1" lang="en-US" altLang="ja-JP" sz="800">
              <a:solidFill>
                <a:schemeClr val="tx1"/>
              </a:solidFill>
              <a:latin typeface="ＭＳ Ｐゴシック" panose="020B0600070205080204" pitchFamily="50" charset="-128"/>
              <a:ea typeface="+mn-ea"/>
            </a:rPr>
            <a:t>【</a:t>
          </a:r>
          <a:r>
            <a:rPr kumimoji="1" lang="ja-JP" altLang="en-US" sz="800">
              <a:solidFill>
                <a:schemeClr val="tx1"/>
              </a:solidFill>
              <a:latin typeface="ＭＳ Ｐゴシック" panose="020B0600070205080204" pitchFamily="50" charset="-128"/>
              <a:ea typeface="+mn-ea"/>
            </a:rPr>
            <a:t>年間給与等支給額が入手できない場合の対応事例</a:t>
          </a:r>
          <a:r>
            <a:rPr kumimoji="1" lang="en-US" altLang="ja-JP" sz="800">
              <a:solidFill>
                <a:schemeClr val="tx1"/>
              </a:solidFill>
              <a:latin typeface="ＭＳ Ｐゴシック" panose="020B0600070205080204" pitchFamily="50" charset="-128"/>
              <a:ea typeface="+mn-ea"/>
            </a:rPr>
            <a:t>】</a:t>
          </a:r>
        </a:p>
        <a:p>
          <a:pPr algn="l"/>
          <a:r>
            <a:rPr kumimoji="1" lang="ja-JP" altLang="en-US" sz="800">
              <a:solidFill>
                <a:schemeClr val="tx1"/>
              </a:solidFill>
              <a:latin typeface="ＭＳ Ｐゴシック" panose="020B0600070205080204" pitchFamily="50" charset="-128"/>
              <a:ea typeface="+mn-ea"/>
            </a:rPr>
            <a:t>・担当者ごとに諸手当＋社会保険料等を含んだ時給単価のみの提供を受ける</a:t>
          </a:r>
        </a:p>
        <a:p>
          <a:pPr algn="l"/>
          <a:r>
            <a:rPr kumimoji="1" lang="ja-JP" altLang="en-US" sz="800">
              <a:solidFill>
                <a:schemeClr val="tx1"/>
              </a:solidFill>
              <a:latin typeface="ＭＳ Ｐゴシック" panose="020B0600070205080204" pitchFamily="50" charset="-128"/>
              <a:ea typeface="+mn-ea"/>
            </a:rPr>
            <a:t>・給与担当部署に時給単価の算定方法を説明し、給与担当部署に時給単価を算定してもらう</a:t>
          </a:r>
        </a:p>
        <a:p>
          <a:pPr algn="l"/>
          <a:r>
            <a:rPr kumimoji="1" lang="ja-JP" altLang="en-US" sz="800">
              <a:solidFill>
                <a:schemeClr val="tx1"/>
              </a:solidFill>
              <a:latin typeface="ＭＳ Ｐゴシック" panose="020B0600070205080204" pitchFamily="50" charset="-128"/>
              <a:ea typeface="+mn-ea"/>
            </a:rPr>
            <a:t>・会計実地検査等で時給単価の積算の提示を求められた場合には、提供してもらう必要がある</a:t>
          </a:r>
        </a:p>
        <a:p>
          <a:pPr algn="l"/>
          <a:r>
            <a:rPr kumimoji="1" lang="ja-JP" altLang="en-US" sz="800">
              <a:solidFill>
                <a:schemeClr val="tx1"/>
              </a:solidFill>
              <a:latin typeface="ＭＳ Ｐゴシック" panose="020B0600070205080204" pitchFamily="50" charset="-128"/>
              <a:ea typeface="+mn-ea"/>
            </a:rPr>
            <a:t>以上のことを給与担当部署に伝えたことにより時給単価の提供を受けられた事例があります。</a:t>
          </a:r>
          <a:endParaRPr kumimoji="1" lang="ja-JP" altLang="en-US" sz="6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5</xdr:row>
      <xdr:rowOff>47624</xdr:rowOff>
    </xdr:from>
    <xdr:to>
      <xdr:col>9</xdr:col>
      <xdr:colOff>28574</xdr:colOff>
      <xdr:row>7</xdr:row>
      <xdr:rowOff>47624</xdr:rowOff>
    </xdr:to>
    <xdr:sp macro="" textlink="">
      <xdr:nvSpPr>
        <xdr:cNvPr id="8" name="吹き出し: 角を丸めた四角形 7">
          <a:extLst>
            <a:ext uri="{FF2B5EF4-FFF2-40B4-BE49-F238E27FC236}">
              <a16:creationId xmlns:a16="http://schemas.microsoft.com/office/drawing/2014/main" id="{31D5D180-80B3-4A50-BCAC-B714784C170B}"/>
            </a:ext>
          </a:extLst>
        </xdr:cNvPr>
        <xdr:cNvSpPr/>
      </xdr:nvSpPr>
      <xdr:spPr>
        <a:xfrm>
          <a:off x="66675" y="1219199"/>
          <a:ext cx="2247899" cy="1514475"/>
        </a:xfrm>
        <a:prstGeom prst="wedgeRoundRectCallout">
          <a:avLst>
            <a:gd name="adj1" fmla="val 24818"/>
            <a:gd name="adj2" fmla="val 785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カレンダーを参考に月別の休日日数を確認し、入力をしてください。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月別休日日数は、原則、全ての職員が同一です。年次休暇などで休暇を取得しても休日として加えないよう注意してください。</a:t>
          </a: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不明な場合は、総務</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人事</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担当部署にご確認をお願いします。</a:t>
          </a:r>
          <a:endParaRPr kumimoji="1" lang="en-US" altLang="ja-JP" sz="700">
            <a:solidFill>
              <a:schemeClr val="tx1"/>
            </a:solidFill>
            <a:latin typeface="ＭＳ Ｐゴシック" panose="020B0600070205080204" pitchFamily="50" charset="-128"/>
            <a:ea typeface="+mn-ea"/>
          </a:endParaRP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記載の日数は、（独）農業者年金基金の月別休日日数を例示してます。</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123825</xdr:colOff>
      <xdr:row>0</xdr:row>
      <xdr:rowOff>0</xdr:rowOff>
    </xdr:from>
    <xdr:to>
      <xdr:col>20</xdr:col>
      <xdr:colOff>131107</xdr:colOff>
      <xdr:row>0</xdr:row>
      <xdr:rowOff>247650</xdr:rowOff>
    </xdr:to>
    <xdr:sp macro="" textlink="">
      <xdr:nvSpPr>
        <xdr:cNvPr id="9" name="吹き出し: 角を丸めた四角形 8">
          <a:extLst>
            <a:ext uri="{FF2B5EF4-FFF2-40B4-BE49-F238E27FC236}">
              <a16:creationId xmlns:a16="http://schemas.microsoft.com/office/drawing/2014/main" id="{093EC791-B663-4886-BFBB-0A3401BE1EF6}"/>
            </a:ext>
          </a:extLst>
        </xdr:cNvPr>
        <xdr:cNvSpPr/>
      </xdr:nvSpPr>
      <xdr:spPr>
        <a:xfrm>
          <a:off x="1895475" y="0"/>
          <a:ext cx="3255307" cy="2476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66676</xdr:colOff>
      <xdr:row>22</xdr:row>
      <xdr:rowOff>28574</xdr:rowOff>
    </xdr:from>
    <xdr:to>
      <xdr:col>10</xdr:col>
      <xdr:colOff>38101</xdr:colOff>
      <xdr:row>23</xdr:row>
      <xdr:rowOff>28574</xdr:rowOff>
    </xdr:to>
    <xdr:sp macro="" textlink="">
      <xdr:nvSpPr>
        <xdr:cNvPr id="10" name="吹き出し: 角を丸めた四角形 9">
          <a:extLst>
            <a:ext uri="{FF2B5EF4-FFF2-40B4-BE49-F238E27FC236}">
              <a16:creationId xmlns:a16="http://schemas.microsoft.com/office/drawing/2014/main" id="{C2C44C65-9850-4F50-B822-9391F529769C}"/>
            </a:ext>
          </a:extLst>
        </xdr:cNvPr>
        <xdr:cNvSpPr/>
      </xdr:nvSpPr>
      <xdr:spPr>
        <a:xfrm>
          <a:off x="66676" y="5153024"/>
          <a:ext cx="2514600" cy="428625"/>
        </a:xfrm>
        <a:prstGeom prst="wedgeRoundRectCallout">
          <a:avLst>
            <a:gd name="adj1" fmla="val 35670"/>
            <a:gd name="adj2" fmla="val -7088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の年間所定労働日数と一致することを確認してください。</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9525</xdr:colOff>
      <xdr:row>22</xdr:row>
      <xdr:rowOff>142876</xdr:rowOff>
    </xdr:from>
    <xdr:to>
      <xdr:col>28</xdr:col>
      <xdr:colOff>95250</xdr:colOff>
      <xdr:row>23</xdr:row>
      <xdr:rowOff>142875</xdr:rowOff>
    </xdr:to>
    <xdr:sp macro="" textlink="">
      <xdr:nvSpPr>
        <xdr:cNvPr id="11" name="吹き出し: 角を丸めた四角形 10">
          <a:extLst>
            <a:ext uri="{FF2B5EF4-FFF2-40B4-BE49-F238E27FC236}">
              <a16:creationId xmlns:a16="http://schemas.microsoft.com/office/drawing/2014/main" id="{F8A3B0C0-CB5A-4FD2-B3DF-9FEC00989F83}"/>
            </a:ext>
          </a:extLst>
        </xdr:cNvPr>
        <xdr:cNvSpPr/>
      </xdr:nvSpPr>
      <xdr:spPr>
        <a:xfrm>
          <a:off x="4772025" y="5267326"/>
          <a:ext cx="2305050" cy="428624"/>
        </a:xfrm>
        <a:prstGeom prst="wedgeRoundRectCallout">
          <a:avLst>
            <a:gd name="adj1" fmla="val 16315"/>
            <a:gd name="adj2" fmla="val -12410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健康保険料、厚生年金保険料、雇用保険料、介護保険料、労災保険料など</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22</xdr:row>
      <xdr:rowOff>257175</xdr:rowOff>
    </xdr:from>
    <xdr:to>
      <xdr:col>17</xdr:col>
      <xdr:colOff>85725</xdr:colOff>
      <xdr:row>24</xdr:row>
      <xdr:rowOff>47625</xdr:rowOff>
    </xdr:to>
    <xdr:sp macro="" textlink="">
      <xdr:nvSpPr>
        <xdr:cNvPr id="12" name="吹き出し: 角を丸めた四角形 11">
          <a:extLst>
            <a:ext uri="{FF2B5EF4-FFF2-40B4-BE49-F238E27FC236}">
              <a16:creationId xmlns:a16="http://schemas.microsoft.com/office/drawing/2014/main" id="{ABC942AD-D456-4282-85E4-F7B3ADEFA999}"/>
            </a:ext>
          </a:extLst>
        </xdr:cNvPr>
        <xdr:cNvSpPr/>
      </xdr:nvSpPr>
      <xdr:spPr>
        <a:xfrm>
          <a:off x="2628900" y="5381625"/>
          <a:ext cx="1704975" cy="409575"/>
        </a:xfrm>
        <a:prstGeom prst="wedgeRoundRectCallout">
          <a:avLst>
            <a:gd name="adj1" fmla="val 570"/>
            <a:gd name="adj2" fmla="val 11097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各受託機関における一日の所定労働時間を入力。</a:t>
          </a:r>
        </a:p>
      </xdr:txBody>
    </xdr:sp>
    <xdr:clientData/>
  </xdr:twoCellAnchor>
  <xdr:twoCellAnchor>
    <xdr:from>
      <xdr:col>16</xdr:col>
      <xdr:colOff>171449</xdr:colOff>
      <xdr:row>29</xdr:row>
      <xdr:rowOff>133350</xdr:rowOff>
    </xdr:from>
    <xdr:to>
      <xdr:col>27</xdr:col>
      <xdr:colOff>142875</xdr:colOff>
      <xdr:row>32</xdr:row>
      <xdr:rowOff>85726</xdr:rowOff>
    </xdr:to>
    <xdr:sp macro="" textlink="">
      <xdr:nvSpPr>
        <xdr:cNvPr id="13" name="吹き出し: 角を丸めた四角形 12">
          <a:extLst>
            <a:ext uri="{FF2B5EF4-FFF2-40B4-BE49-F238E27FC236}">
              <a16:creationId xmlns:a16="http://schemas.microsoft.com/office/drawing/2014/main" id="{62D31D7D-71C4-44C6-880C-F264E235D72E}"/>
            </a:ext>
          </a:extLst>
        </xdr:cNvPr>
        <xdr:cNvSpPr/>
      </xdr:nvSpPr>
      <xdr:spPr>
        <a:xfrm>
          <a:off x="4162424" y="6562725"/>
          <a:ext cx="2800351" cy="428626"/>
        </a:xfrm>
        <a:prstGeom prst="wedgeRoundRectCallout">
          <a:avLst>
            <a:gd name="adj1" fmla="val -108203"/>
            <a:gd name="adj2" fmla="val 3905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の農業者年金業務従事時間（Ｂ．所定労働時間内）を転記して下さい。</a:t>
          </a:r>
        </a:p>
      </xdr:txBody>
    </xdr:sp>
    <xdr:clientData/>
  </xdr:twoCellAnchor>
  <xdr:twoCellAnchor>
    <xdr:from>
      <xdr:col>0</xdr:col>
      <xdr:colOff>123824</xdr:colOff>
      <xdr:row>34</xdr:row>
      <xdr:rowOff>38100</xdr:rowOff>
    </xdr:from>
    <xdr:to>
      <xdr:col>11</xdr:col>
      <xdr:colOff>76199</xdr:colOff>
      <xdr:row>34</xdr:row>
      <xdr:rowOff>495300</xdr:rowOff>
    </xdr:to>
    <xdr:sp macro="" textlink="">
      <xdr:nvSpPr>
        <xdr:cNvPr id="14" name="吹き出し: 角を丸めた四角形 13">
          <a:extLst>
            <a:ext uri="{FF2B5EF4-FFF2-40B4-BE49-F238E27FC236}">
              <a16:creationId xmlns:a16="http://schemas.microsoft.com/office/drawing/2014/main" id="{243AE6B3-A77F-4DAC-8CE8-6D58F10E21B5}"/>
            </a:ext>
          </a:extLst>
        </xdr:cNvPr>
        <xdr:cNvSpPr/>
      </xdr:nvSpPr>
      <xdr:spPr>
        <a:xfrm>
          <a:off x="123824" y="7305675"/>
          <a:ext cx="2657475" cy="457200"/>
        </a:xfrm>
        <a:prstGeom prst="wedgeRoundRectCallout">
          <a:avLst>
            <a:gd name="adj1" fmla="val -10238"/>
            <a:gd name="adj2" fmla="val 16410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1">
              <a:solidFill>
                <a:schemeClr val="tx1"/>
              </a:solidFill>
              <a:latin typeface="ＭＳ Ｐゴシック" panose="020B0600070205080204" pitchFamily="50" charset="-128"/>
              <a:ea typeface="+mn-ea"/>
            </a:rPr>
            <a:t>各受託機関で定められた、超過勤務</a:t>
          </a:r>
          <a:r>
            <a:rPr kumimoji="1" lang="en-US" altLang="ja-JP" sz="900" b="1">
              <a:solidFill>
                <a:schemeClr val="tx1"/>
              </a:solidFill>
              <a:latin typeface="ＭＳ Ｐゴシック" panose="020B0600070205080204" pitchFamily="50" charset="-128"/>
              <a:ea typeface="+mn-ea"/>
            </a:rPr>
            <a:t>(</a:t>
          </a:r>
          <a:r>
            <a:rPr kumimoji="1" lang="ja-JP" altLang="en-US" sz="900" b="1">
              <a:solidFill>
                <a:schemeClr val="tx1"/>
              </a:solidFill>
              <a:latin typeface="ＭＳ Ｐゴシック" panose="020B0600070205080204" pitchFamily="50" charset="-128"/>
              <a:ea typeface="+mn-ea"/>
            </a:rPr>
            <a:t>残業</a:t>
          </a:r>
          <a:r>
            <a:rPr kumimoji="1" lang="en-US" altLang="ja-JP" sz="900" b="1">
              <a:solidFill>
                <a:schemeClr val="tx1"/>
              </a:solidFill>
              <a:latin typeface="ＭＳ Ｐゴシック" panose="020B0600070205080204" pitchFamily="50" charset="-128"/>
              <a:ea typeface="+mn-ea"/>
            </a:rPr>
            <a:t>)</a:t>
          </a:r>
          <a:r>
            <a:rPr kumimoji="1" lang="ja-JP" altLang="en-US" sz="900" b="1">
              <a:solidFill>
                <a:schemeClr val="tx1"/>
              </a:solidFill>
              <a:latin typeface="ＭＳ Ｐゴシック" panose="020B0600070205080204" pitchFamily="50" charset="-128"/>
              <a:ea typeface="+mn-ea"/>
            </a:rPr>
            <a:t>に対する時給単価を入力してください。</a:t>
          </a:r>
        </a:p>
      </xdr:txBody>
    </xdr:sp>
    <xdr:clientData/>
  </xdr:twoCellAnchor>
  <xdr:twoCellAnchor>
    <xdr:from>
      <xdr:col>17</xdr:col>
      <xdr:colOff>142874</xdr:colOff>
      <xdr:row>38</xdr:row>
      <xdr:rowOff>104775</xdr:rowOff>
    </xdr:from>
    <xdr:to>
      <xdr:col>28</xdr:col>
      <xdr:colOff>38100</xdr:colOff>
      <xdr:row>40</xdr:row>
      <xdr:rowOff>171450</xdr:rowOff>
    </xdr:to>
    <xdr:sp macro="" textlink="">
      <xdr:nvSpPr>
        <xdr:cNvPr id="15" name="吹き出し: 角を丸めた四角形 14">
          <a:extLst>
            <a:ext uri="{FF2B5EF4-FFF2-40B4-BE49-F238E27FC236}">
              <a16:creationId xmlns:a16="http://schemas.microsoft.com/office/drawing/2014/main" id="{AF2ABAAE-ED84-4BF3-B108-E997E6730777}"/>
            </a:ext>
          </a:extLst>
        </xdr:cNvPr>
        <xdr:cNvSpPr/>
      </xdr:nvSpPr>
      <xdr:spPr>
        <a:xfrm>
          <a:off x="4391024" y="8372475"/>
          <a:ext cx="2628901" cy="428625"/>
        </a:xfrm>
        <a:prstGeom prst="wedgeRoundRectCallout">
          <a:avLst>
            <a:gd name="adj1" fmla="val -121044"/>
            <a:gd name="adj2" fmla="val -2896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の農業者年金業務従事時間（超過勤務）を転記して下さい。</a:t>
          </a:r>
        </a:p>
      </xdr:txBody>
    </xdr:sp>
    <xdr:clientData/>
  </xdr:twoCellAnchor>
  <xdr:twoCellAnchor>
    <xdr:from>
      <xdr:col>0</xdr:col>
      <xdr:colOff>19050</xdr:colOff>
      <xdr:row>42</xdr:row>
      <xdr:rowOff>104774</xdr:rowOff>
    </xdr:from>
    <xdr:to>
      <xdr:col>9</xdr:col>
      <xdr:colOff>190502</xdr:colOff>
      <xdr:row>46</xdr:row>
      <xdr:rowOff>104773</xdr:rowOff>
    </xdr:to>
    <xdr:sp macro="" textlink="">
      <xdr:nvSpPr>
        <xdr:cNvPr id="16" name="吹き出し: 角を丸めた四角形 15">
          <a:extLst>
            <a:ext uri="{FF2B5EF4-FFF2-40B4-BE49-F238E27FC236}">
              <a16:creationId xmlns:a16="http://schemas.microsoft.com/office/drawing/2014/main" id="{A528D0E2-54DF-40A0-84CE-DA0BFCA5E540}"/>
            </a:ext>
          </a:extLst>
        </xdr:cNvPr>
        <xdr:cNvSpPr/>
      </xdr:nvSpPr>
      <xdr:spPr>
        <a:xfrm>
          <a:off x="19050" y="9372599"/>
          <a:ext cx="2457452" cy="590549"/>
        </a:xfrm>
        <a:prstGeom prst="wedgeRoundRectCallout">
          <a:avLst>
            <a:gd name="adj1" fmla="val -34949"/>
            <a:gd name="adj2" fmla="val -9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西暦を入力すると右のカレンダーがその年の日付・曜日に自動で変わります。必要に応じて適宜活用してください。</a:t>
          </a:r>
        </a:p>
      </xdr:txBody>
    </xdr:sp>
    <xdr:clientData/>
  </xdr:twoCellAnchor>
  <xdr:twoCellAnchor>
    <xdr:from>
      <xdr:col>0</xdr:col>
      <xdr:colOff>0</xdr:colOff>
      <xdr:row>0</xdr:row>
      <xdr:rowOff>1</xdr:rowOff>
    </xdr:from>
    <xdr:to>
      <xdr:col>6</xdr:col>
      <xdr:colOff>19050</xdr:colOff>
      <xdr:row>1</xdr:row>
      <xdr:rowOff>19050</xdr:rowOff>
    </xdr:to>
    <xdr:sp macro="" textlink="">
      <xdr:nvSpPr>
        <xdr:cNvPr id="17" name="テキスト ボックス 16">
          <a:extLst>
            <a:ext uri="{FF2B5EF4-FFF2-40B4-BE49-F238E27FC236}">
              <a16:creationId xmlns:a16="http://schemas.microsoft.com/office/drawing/2014/main" id="{C63A54A3-DFFC-49C5-A78D-04739D43F4BD}"/>
            </a:ext>
          </a:extLst>
        </xdr:cNvPr>
        <xdr:cNvSpPr txBox="1"/>
      </xdr:nvSpPr>
      <xdr:spPr>
        <a:xfrm>
          <a:off x="0" y="1"/>
          <a:ext cx="1533525" cy="2762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twoCellAnchor>
    <xdr:from>
      <xdr:col>9</xdr:col>
      <xdr:colOff>171449</xdr:colOff>
      <xdr:row>1</xdr:row>
      <xdr:rowOff>276225</xdr:rowOff>
    </xdr:from>
    <xdr:to>
      <xdr:col>21</xdr:col>
      <xdr:colOff>28575</xdr:colOff>
      <xdr:row>2</xdr:row>
      <xdr:rowOff>152400</xdr:rowOff>
    </xdr:to>
    <xdr:sp macro="" textlink="">
      <xdr:nvSpPr>
        <xdr:cNvPr id="18" name="吹き出し: 角を丸めた四角形 17">
          <a:extLst>
            <a:ext uri="{FF2B5EF4-FFF2-40B4-BE49-F238E27FC236}">
              <a16:creationId xmlns:a16="http://schemas.microsoft.com/office/drawing/2014/main" id="{76C60509-442D-4BBC-A48E-ED5ADEB4C0C8}"/>
            </a:ext>
          </a:extLst>
        </xdr:cNvPr>
        <xdr:cNvSpPr/>
      </xdr:nvSpPr>
      <xdr:spPr>
        <a:xfrm>
          <a:off x="2457449" y="533400"/>
          <a:ext cx="2847976" cy="219075"/>
        </a:xfrm>
        <a:prstGeom prst="wedgeRoundRectCallout">
          <a:avLst>
            <a:gd name="adj1" fmla="val -75271"/>
            <a:gd name="adj2" fmla="val 1594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0">
              <a:solidFill>
                <a:srgbClr val="FF0000"/>
              </a:solidFill>
              <a:latin typeface="ＭＳ Ｐゴシック" panose="020B0600070205080204" pitchFamily="50" charset="-128"/>
              <a:ea typeface="ＭＳ Ｐゴシック" panose="020B0600070205080204" pitchFamily="50" charset="-128"/>
            </a:rPr>
            <a:t>仮名にて担当者ごとに作成する。</a:t>
          </a:r>
          <a:r>
            <a:rPr kumimoji="1" lang="en-US" altLang="ja-JP" sz="900" b="0" baseline="0">
              <a:solidFill>
                <a:srgbClr val="FF0000"/>
              </a:solidFill>
              <a:latin typeface="ＭＳ Ｐゴシック" panose="020B0600070205080204" pitchFamily="50" charset="-128"/>
              <a:ea typeface="ＭＳ Ｐゴシック" panose="020B0600070205080204" pitchFamily="50" charset="-128"/>
            </a:rPr>
            <a:t> </a:t>
          </a:r>
          <a:r>
            <a:rPr kumimoji="1" lang="ja-JP" altLang="en-US" sz="9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9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153072</xdr:colOff>
      <xdr:row>9</xdr:row>
      <xdr:rowOff>189043</xdr:rowOff>
    </xdr:from>
    <xdr:to>
      <xdr:col>8</xdr:col>
      <xdr:colOff>288580</xdr:colOff>
      <xdr:row>14</xdr:row>
      <xdr:rowOff>29269</xdr:rowOff>
    </xdr:to>
    <xdr:sp macro="" textlink="">
      <xdr:nvSpPr>
        <xdr:cNvPr id="2" name="右矢印 1">
          <a:extLst>
            <a:ext uri="{FF2B5EF4-FFF2-40B4-BE49-F238E27FC236}">
              <a16:creationId xmlns:a16="http://schemas.microsoft.com/office/drawing/2014/main" id="{9B77D33E-CC9B-4E66-87B5-5CEBB1612DA4}"/>
            </a:ext>
          </a:extLst>
        </xdr:cNvPr>
        <xdr:cNvSpPr/>
      </xdr:nvSpPr>
      <xdr:spPr>
        <a:xfrm rot="6928605">
          <a:off x="6206213" y="2917952"/>
          <a:ext cx="1326126" cy="135508"/>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61997</xdr:colOff>
      <xdr:row>10</xdr:row>
      <xdr:rowOff>1902</xdr:rowOff>
    </xdr:from>
    <xdr:to>
      <xdr:col>8</xdr:col>
      <xdr:colOff>183022</xdr:colOff>
      <xdr:row>24</xdr:row>
      <xdr:rowOff>36460</xdr:rowOff>
    </xdr:to>
    <xdr:sp macro="" textlink="">
      <xdr:nvSpPr>
        <xdr:cNvPr id="3" name="右矢印 2">
          <a:extLst>
            <a:ext uri="{FF2B5EF4-FFF2-40B4-BE49-F238E27FC236}">
              <a16:creationId xmlns:a16="http://schemas.microsoft.com/office/drawing/2014/main" id="{8387BAA6-C75D-4485-A50E-65E22150422D}"/>
            </a:ext>
          </a:extLst>
        </xdr:cNvPr>
        <xdr:cNvSpPr/>
      </xdr:nvSpPr>
      <xdr:spPr>
        <a:xfrm rot="6105154">
          <a:off x="4677231" y="4359218"/>
          <a:ext cx="4187458" cy="121025"/>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1038225</xdr:colOff>
      <xdr:row>0</xdr:row>
      <xdr:rowOff>47625</xdr:rowOff>
    </xdr:from>
    <xdr:to>
      <xdr:col>6</xdr:col>
      <xdr:colOff>531157</xdr:colOff>
      <xdr:row>1</xdr:row>
      <xdr:rowOff>28575</xdr:rowOff>
    </xdr:to>
    <xdr:sp macro="" textlink="">
      <xdr:nvSpPr>
        <xdr:cNvPr id="4" name="吹き出し: 角を丸めた四角形 3">
          <a:extLst>
            <a:ext uri="{FF2B5EF4-FFF2-40B4-BE49-F238E27FC236}">
              <a16:creationId xmlns:a16="http://schemas.microsoft.com/office/drawing/2014/main" id="{ED656690-2D5A-4406-B657-92D30F6BD060}"/>
            </a:ext>
          </a:extLst>
        </xdr:cNvPr>
        <xdr:cNvSpPr/>
      </xdr:nvSpPr>
      <xdr:spPr>
        <a:xfrm>
          <a:off x="2209800" y="47625"/>
          <a:ext cx="3255307" cy="2857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76200</xdr:colOff>
      <xdr:row>6</xdr:row>
      <xdr:rowOff>247651</xdr:rowOff>
    </xdr:from>
    <xdr:to>
      <xdr:col>2</xdr:col>
      <xdr:colOff>228600</xdr:colOff>
      <xdr:row>10</xdr:row>
      <xdr:rowOff>238126</xdr:rowOff>
    </xdr:to>
    <xdr:sp macro="" textlink="">
      <xdr:nvSpPr>
        <xdr:cNvPr id="5" name="吹き出し: 角を丸めた四角形 4">
          <a:extLst>
            <a:ext uri="{FF2B5EF4-FFF2-40B4-BE49-F238E27FC236}">
              <a16:creationId xmlns:a16="http://schemas.microsoft.com/office/drawing/2014/main" id="{1DABEDA7-06FA-4569-A7B6-E59C3FFE1931}"/>
            </a:ext>
          </a:extLst>
        </xdr:cNvPr>
        <xdr:cNvSpPr/>
      </xdr:nvSpPr>
      <xdr:spPr>
        <a:xfrm>
          <a:off x="76200" y="1666876"/>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314325</xdr:colOff>
      <xdr:row>6</xdr:row>
      <xdr:rowOff>247650</xdr:rowOff>
    </xdr:from>
    <xdr:to>
      <xdr:col>3</xdr:col>
      <xdr:colOff>447675</xdr:colOff>
      <xdr:row>10</xdr:row>
      <xdr:rowOff>247650</xdr:rowOff>
    </xdr:to>
    <xdr:sp macro="" textlink="">
      <xdr:nvSpPr>
        <xdr:cNvPr id="6" name="吹き出し: 角を丸めた四角形 5">
          <a:extLst>
            <a:ext uri="{FF2B5EF4-FFF2-40B4-BE49-F238E27FC236}">
              <a16:creationId xmlns:a16="http://schemas.microsoft.com/office/drawing/2014/main" id="{3B3B7B18-CE39-47A5-A18B-86FE5F8476D7}"/>
            </a:ext>
          </a:extLst>
        </xdr:cNvPr>
        <xdr:cNvSpPr/>
      </xdr:nvSpPr>
      <xdr:spPr>
        <a:xfrm>
          <a:off x="1485900" y="1666875"/>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全体の人数のうち農業者年金の担当者数を入力する。</a:t>
          </a:r>
        </a:p>
      </xdr:txBody>
    </xdr:sp>
    <xdr:clientData/>
  </xdr:twoCellAnchor>
  <xdr:twoCellAnchor>
    <xdr:from>
      <xdr:col>3</xdr:col>
      <xdr:colOff>533400</xdr:colOff>
      <xdr:row>10</xdr:row>
      <xdr:rowOff>95250</xdr:rowOff>
    </xdr:from>
    <xdr:to>
      <xdr:col>5</xdr:col>
      <xdr:colOff>381000</xdr:colOff>
      <xdr:row>12</xdr:row>
      <xdr:rowOff>152400</xdr:rowOff>
    </xdr:to>
    <xdr:sp macro="" textlink="">
      <xdr:nvSpPr>
        <xdr:cNvPr id="7" name="吹き出し: 角を丸めた四角形 6">
          <a:extLst>
            <a:ext uri="{FF2B5EF4-FFF2-40B4-BE49-F238E27FC236}">
              <a16:creationId xmlns:a16="http://schemas.microsoft.com/office/drawing/2014/main" id="{C10A71C0-5A3A-4301-B094-947AD7863B4B}"/>
            </a:ext>
          </a:extLst>
        </xdr:cNvPr>
        <xdr:cNvSpPr/>
      </xdr:nvSpPr>
      <xdr:spPr>
        <a:xfrm>
          <a:off x="2895600" y="2419350"/>
          <a:ext cx="1562100" cy="542925"/>
        </a:xfrm>
        <a:prstGeom prst="wedgeRoundRectCallout">
          <a:avLst>
            <a:gd name="adj1" fmla="val 41504"/>
            <a:gd name="adj2" fmla="val 12138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752476</xdr:colOff>
      <xdr:row>40</xdr:row>
      <xdr:rowOff>85725</xdr:rowOff>
    </xdr:from>
    <xdr:to>
      <xdr:col>3</xdr:col>
      <xdr:colOff>590551</xdr:colOff>
      <xdr:row>43</xdr:row>
      <xdr:rowOff>161925</xdr:rowOff>
    </xdr:to>
    <xdr:sp macro="" textlink="">
      <xdr:nvSpPr>
        <xdr:cNvPr id="8" name="吹き出し: 角を丸めた四角形 7">
          <a:extLst>
            <a:ext uri="{FF2B5EF4-FFF2-40B4-BE49-F238E27FC236}">
              <a16:creationId xmlns:a16="http://schemas.microsoft.com/office/drawing/2014/main" id="{51D92FCC-06EC-4BC9-9095-E16ACAEF3383}"/>
            </a:ext>
          </a:extLst>
        </xdr:cNvPr>
        <xdr:cNvSpPr/>
      </xdr:nvSpPr>
      <xdr:spPr>
        <a:xfrm>
          <a:off x="1066801" y="10353675"/>
          <a:ext cx="1885950" cy="619125"/>
        </a:xfrm>
        <a:prstGeom prst="wedgeRoundRectCallout">
          <a:avLst>
            <a:gd name="adj1" fmla="val 29981"/>
            <a:gd name="adj2" fmla="val -17225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広報誌作成にかかった全体の金額（請求額）</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371475</xdr:colOff>
      <xdr:row>40</xdr:row>
      <xdr:rowOff>85726</xdr:rowOff>
    </xdr:from>
    <xdr:to>
      <xdr:col>8</xdr:col>
      <xdr:colOff>561974</xdr:colOff>
      <xdr:row>43</xdr:row>
      <xdr:rowOff>161925</xdr:rowOff>
    </xdr:to>
    <xdr:sp macro="" textlink="">
      <xdr:nvSpPr>
        <xdr:cNvPr id="9" name="吹き出し: 角を丸めた四角形 8">
          <a:extLst>
            <a:ext uri="{FF2B5EF4-FFF2-40B4-BE49-F238E27FC236}">
              <a16:creationId xmlns:a16="http://schemas.microsoft.com/office/drawing/2014/main" id="{B614C7DE-0038-4045-9DC7-C213EE3B1CD0}"/>
            </a:ext>
          </a:extLst>
        </xdr:cNvPr>
        <xdr:cNvSpPr/>
      </xdr:nvSpPr>
      <xdr:spPr>
        <a:xfrm>
          <a:off x="3590925" y="10353676"/>
          <a:ext cx="3619499" cy="619124"/>
        </a:xfrm>
        <a:prstGeom prst="wedgeRoundRectCallout">
          <a:avLst>
            <a:gd name="adj1" fmla="val -7654"/>
            <a:gd name="adj2" fmla="val -16975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１ページのうち農業者年金のＰＲ記事の割合。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（例）Ａ４版１ページ全ての場合、</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１．０</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と入力する。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57150</xdr:colOff>
      <xdr:row>18</xdr:row>
      <xdr:rowOff>171451</xdr:rowOff>
    </xdr:from>
    <xdr:to>
      <xdr:col>2</xdr:col>
      <xdr:colOff>209550</xdr:colOff>
      <xdr:row>21</xdr:row>
      <xdr:rowOff>19051</xdr:rowOff>
    </xdr:to>
    <xdr:sp macro="" textlink="">
      <xdr:nvSpPr>
        <xdr:cNvPr id="10" name="吹き出し: 角を丸めた四角形 9">
          <a:extLst>
            <a:ext uri="{FF2B5EF4-FFF2-40B4-BE49-F238E27FC236}">
              <a16:creationId xmlns:a16="http://schemas.microsoft.com/office/drawing/2014/main" id="{2BAA540F-9AC7-4CE3-BE43-2849AB5A52EC}"/>
            </a:ext>
          </a:extLst>
        </xdr:cNvPr>
        <xdr:cNvSpPr/>
      </xdr:nvSpPr>
      <xdr:spPr>
        <a:xfrm>
          <a:off x="57150" y="4591051"/>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295275</xdr:colOff>
      <xdr:row>18</xdr:row>
      <xdr:rowOff>171450</xdr:rowOff>
    </xdr:from>
    <xdr:to>
      <xdr:col>3</xdr:col>
      <xdr:colOff>428625</xdr:colOff>
      <xdr:row>21</xdr:row>
      <xdr:rowOff>28575</xdr:rowOff>
    </xdr:to>
    <xdr:sp macro="" textlink="">
      <xdr:nvSpPr>
        <xdr:cNvPr id="11" name="吹き出し: 角を丸めた四角形 10">
          <a:extLst>
            <a:ext uri="{FF2B5EF4-FFF2-40B4-BE49-F238E27FC236}">
              <a16:creationId xmlns:a16="http://schemas.microsoft.com/office/drawing/2014/main" id="{3E1EE5F2-0F70-4E01-BBFE-EAABA9634992}"/>
            </a:ext>
          </a:extLst>
        </xdr:cNvPr>
        <xdr:cNvSpPr/>
      </xdr:nvSpPr>
      <xdr:spPr>
        <a:xfrm>
          <a:off x="1466850" y="4591050"/>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全体の人数のうち農業者年金の担当者数を入力する。</a:t>
          </a:r>
        </a:p>
      </xdr:txBody>
    </xdr:sp>
    <xdr:clientData/>
  </xdr:twoCellAnchor>
  <xdr:twoCellAnchor>
    <xdr:from>
      <xdr:col>3</xdr:col>
      <xdr:colOff>504825</xdr:colOff>
      <xdr:row>18</xdr:row>
      <xdr:rowOff>171450</xdr:rowOff>
    </xdr:from>
    <xdr:to>
      <xdr:col>4</xdr:col>
      <xdr:colOff>800100</xdr:colOff>
      <xdr:row>21</xdr:row>
      <xdr:rowOff>47625</xdr:rowOff>
    </xdr:to>
    <xdr:sp macro="" textlink="">
      <xdr:nvSpPr>
        <xdr:cNvPr id="12" name="吹き出し: 角を丸めた四角形 11">
          <a:extLst>
            <a:ext uri="{FF2B5EF4-FFF2-40B4-BE49-F238E27FC236}">
              <a16:creationId xmlns:a16="http://schemas.microsoft.com/office/drawing/2014/main" id="{92FFA652-C166-4E66-B707-00C83FAAB436}"/>
            </a:ext>
          </a:extLst>
        </xdr:cNvPr>
        <xdr:cNvSpPr/>
      </xdr:nvSpPr>
      <xdr:spPr>
        <a:xfrm>
          <a:off x="2867025" y="4591050"/>
          <a:ext cx="1152525" cy="923925"/>
        </a:xfrm>
        <a:prstGeom prst="wedgeRoundRectCallout">
          <a:avLst>
            <a:gd name="adj1" fmla="val 62331"/>
            <a:gd name="adj2" fmla="val 1617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0</xdr:row>
      <xdr:rowOff>0</xdr:rowOff>
    </xdr:from>
    <xdr:to>
      <xdr:col>2</xdr:col>
      <xdr:colOff>266700</xdr:colOff>
      <xdr:row>0</xdr:row>
      <xdr:rowOff>295275</xdr:rowOff>
    </xdr:to>
    <xdr:sp macro="" textlink="">
      <xdr:nvSpPr>
        <xdr:cNvPr id="13" name="テキスト ボックス 12">
          <a:extLst>
            <a:ext uri="{FF2B5EF4-FFF2-40B4-BE49-F238E27FC236}">
              <a16:creationId xmlns:a16="http://schemas.microsoft.com/office/drawing/2014/main" id="{7787224D-4F89-4B9E-9842-8AF68BD53239}"/>
            </a:ext>
          </a:extLst>
        </xdr:cNvPr>
        <xdr:cNvSpPr txBox="1"/>
      </xdr:nvSpPr>
      <xdr:spPr>
        <a:xfrm>
          <a:off x="0" y="0"/>
          <a:ext cx="1438275" cy="2952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3A92-D218-452C-9936-4879B506F56F}">
  <sheetPr>
    <pageSetUpPr fitToPage="1"/>
  </sheetPr>
  <dimension ref="A1:J42"/>
  <sheetViews>
    <sheetView tabSelected="1" view="pageBreakPreview" zoomScaleNormal="100" zoomScaleSheetLayoutView="100" workbookViewId="0">
      <selection activeCell="A8" sqref="A8:J8"/>
    </sheetView>
  </sheetViews>
  <sheetFormatPr defaultColWidth="9" defaultRowHeight="21" x14ac:dyDescent="0.15"/>
  <cols>
    <col min="1" max="1" width="4.625" style="79" customWidth="1"/>
    <col min="2" max="9" width="9" style="79"/>
    <col min="10" max="10" width="4.625" style="79" customWidth="1"/>
    <col min="11" max="16384" width="9" style="79"/>
  </cols>
  <sheetData>
    <row r="1" spans="1:10" s="78" customFormat="1" ht="18.75" x14ac:dyDescent="0.15">
      <c r="A1" s="77"/>
      <c r="B1" s="77"/>
      <c r="C1" s="77"/>
      <c r="D1" s="77"/>
      <c r="E1" s="77"/>
      <c r="F1" s="77"/>
      <c r="G1" s="77"/>
      <c r="H1" s="77"/>
      <c r="I1" s="77"/>
      <c r="J1" s="77"/>
    </row>
    <row r="2" spans="1:10" s="78" customFormat="1" ht="18.75" x14ac:dyDescent="0.15">
      <c r="A2" s="77"/>
      <c r="B2" s="77"/>
      <c r="C2" s="77"/>
      <c r="D2" s="77"/>
      <c r="E2" s="77"/>
      <c r="F2" s="77"/>
      <c r="G2" s="77"/>
      <c r="H2" s="77"/>
      <c r="I2" s="77"/>
      <c r="J2" s="77"/>
    </row>
    <row r="3" spans="1:10" s="78" customFormat="1" ht="18.75" x14ac:dyDescent="0.15">
      <c r="B3" s="77"/>
      <c r="C3" s="77"/>
      <c r="D3" s="77"/>
      <c r="E3" s="77"/>
      <c r="F3" s="77"/>
      <c r="G3" s="77"/>
      <c r="H3" s="77"/>
      <c r="I3" s="77"/>
      <c r="J3" s="77"/>
    </row>
    <row r="4" spans="1:10" s="78" customFormat="1" ht="18.75" x14ac:dyDescent="0.15">
      <c r="A4" s="77"/>
      <c r="B4" s="77"/>
      <c r="C4" s="77"/>
      <c r="D4" s="77"/>
      <c r="E4" s="77"/>
      <c r="F4" s="77"/>
      <c r="G4" s="77"/>
      <c r="H4" s="77"/>
      <c r="I4" s="77"/>
      <c r="J4" s="77"/>
    </row>
    <row r="5" spans="1:10" s="78" customFormat="1" ht="18.75" x14ac:dyDescent="0.15">
      <c r="A5" s="77"/>
      <c r="B5" s="77"/>
      <c r="C5" s="77"/>
      <c r="D5" s="77"/>
      <c r="E5" s="77"/>
      <c r="F5" s="77"/>
      <c r="G5" s="77"/>
      <c r="H5" s="77"/>
      <c r="I5" s="77"/>
      <c r="J5" s="77"/>
    </row>
    <row r="6" spans="1:10" s="78" customFormat="1" ht="18.75" x14ac:dyDescent="0.15">
      <c r="A6" s="77"/>
      <c r="B6" s="77"/>
      <c r="C6" s="77"/>
      <c r="D6" s="77"/>
      <c r="E6" s="77"/>
      <c r="F6" s="77"/>
      <c r="G6" s="77"/>
      <c r="H6" s="77"/>
      <c r="I6" s="77"/>
      <c r="J6" s="77"/>
    </row>
    <row r="7" spans="1:10" s="78" customFormat="1" ht="18.75" x14ac:dyDescent="0.15">
      <c r="A7" s="77"/>
      <c r="B7" s="77"/>
      <c r="C7" s="77"/>
      <c r="D7" s="77"/>
      <c r="E7" s="77"/>
      <c r="F7" s="77"/>
      <c r="G7" s="77"/>
      <c r="H7" s="77"/>
      <c r="I7" s="77"/>
      <c r="J7" s="77"/>
    </row>
    <row r="8" spans="1:10" x14ac:dyDescent="0.15">
      <c r="A8" s="230" t="s">
        <v>278</v>
      </c>
      <c r="B8" s="230"/>
      <c r="C8" s="230"/>
      <c r="D8" s="230"/>
      <c r="E8" s="230"/>
      <c r="F8" s="230"/>
      <c r="G8" s="230"/>
      <c r="H8" s="230"/>
      <c r="I8" s="230"/>
      <c r="J8" s="230"/>
    </row>
    <row r="9" spans="1:10" x14ac:dyDescent="0.15">
      <c r="A9" s="230" t="s">
        <v>232</v>
      </c>
      <c r="B9" s="230"/>
      <c r="C9" s="230"/>
      <c r="D9" s="230"/>
      <c r="E9" s="230"/>
      <c r="F9" s="230"/>
      <c r="G9" s="230"/>
      <c r="H9" s="230"/>
      <c r="I9" s="230"/>
      <c r="J9" s="230"/>
    </row>
    <row r="10" spans="1:10" s="78" customFormat="1" ht="18.75" x14ac:dyDescent="0.15">
      <c r="A10" s="77"/>
      <c r="B10" s="77"/>
      <c r="C10" s="77"/>
      <c r="D10" s="77"/>
      <c r="E10" s="77"/>
      <c r="F10" s="77"/>
      <c r="G10" s="77"/>
      <c r="H10" s="77"/>
      <c r="I10" s="77"/>
      <c r="J10" s="77"/>
    </row>
    <row r="11" spans="1:10" s="78" customFormat="1" ht="18.75" x14ac:dyDescent="0.15">
      <c r="A11" s="77"/>
      <c r="B11" s="77"/>
      <c r="C11" s="77"/>
      <c r="D11" s="77"/>
      <c r="E11" s="77"/>
      <c r="F11" s="77"/>
      <c r="G11" s="77"/>
      <c r="H11" s="77"/>
      <c r="I11" s="77"/>
      <c r="J11" s="77"/>
    </row>
    <row r="12" spans="1:10" s="78" customFormat="1" ht="18.75" x14ac:dyDescent="0.15">
      <c r="A12" s="77"/>
      <c r="B12" s="77"/>
      <c r="C12" s="77"/>
      <c r="D12" s="77"/>
      <c r="E12" s="77"/>
      <c r="F12" s="77"/>
      <c r="G12" s="77"/>
      <c r="H12" s="77"/>
      <c r="I12" s="77"/>
      <c r="J12" s="77"/>
    </row>
    <row r="13" spans="1:10" s="78" customFormat="1" ht="18.75" x14ac:dyDescent="0.15">
      <c r="A13" s="77"/>
      <c r="B13" s="77"/>
      <c r="C13" s="77"/>
      <c r="D13" s="77"/>
      <c r="E13" s="77"/>
      <c r="F13" s="77"/>
      <c r="G13" s="77"/>
      <c r="H13" s="77"/>
      <c r="I13" s="77"/>
      <c r="J13" s="77"/>
    </row>
    <row r="14" spans="1:10" s="78" customFormat="1" ht="18.75" x14ac:dyDescent="0.15">
      <c r="A14" s="77"/>
      <c r="B14" s="77"/>
      <c r="C14" s="77"/>
      <c r="D14" s="77"/>
      <c r="E14" s="77"/>
      <c r="F14" s="77"/>
      <c r="G14" s="77"/>
      <c r="H14" s="77"/>
      <c r="I14" s="77"/>
      <c r="J14" s="77"/>
    </row>
    <row r="15" spans="1:10" s="78" customFormat="1" ht="18.75" x14ac:dyDescent="0.15">
      <c r="A15" s="77"/>
      <c r="B15" s="77"/>
      <c r="C15" s="77"/>
      <c r="D15" s="77"/>
      <c r="E15" s="77"/>
      <c r="F15" s="77"/>
      <c r="G15" s="77"/>
      <c r="H15" s="77"/>
      <c r="I15" s="77"/>
      <c r="J15" s="77"/>
    </row>
    <row r="16" spans="1:10" s="78" customFormat="1" ht="18.75" x14ac:dyDescent="0.15">
      <c r="A16" s="77"/>
      <c r="B16" s="77"/>
      <c r="C16" s="77"/>
      <c r="D16" s="77"/>
      <c r="E16" s="77"/>
      <c r="F16" s="77"/>
      <c r="G16" s="77"/>
      <c r="H16" s="77"/>
      <c r="I16" s="77"/>
      <c r="J16" s="77"/>
    </row>
    <row r="17" spans="1:10" s="78" customFormat="1" ht="18.75" customHeight="1" x14ac:dyDescent="0.15">
      <c r="A17" s="228" t="s">
        <v>277</v>
      </c>
      <c r="B17" s="228"/>
      <c r="C17" s="228"/>
      <c r="D17" s="228"/>
      <c r="E17" s="228"/>
      <c r="F17" s="228"/>
      <c r="G17" s="228"/>
      <c r="H17" s="228"/>
      <c r="I17" s="228"/>
      <c r="J17" s="228"/>
    </row>
    <row r="18" spans="1:10" s="78" customFormat="1" ht="18.75" x14ac:dyDescent="0.15">
      <c r="A18" s="77"/>
      <c r="B18" s="77"/>
      <c r="C18" s="77"/>
      <c r="D18" s="77"/>
      <c r="E18" s="77"/>
      <c r="F18" s="77"/>
      <c r="G18" s="77"/>
      <c r="H18" s="77"/>
      <c r="I18" s="77"/>
      <c r="J18" s="77"/>
    </row>
    <row r="19" spans="1:10" s="78" customFormat="1" ht="18.75" customHeight="1" x14ac:dyDescent="0.15">
      <c r="A19" s="228" t="s">
        <v>276</v>
      </c>
      <c r="B19" s="228"/>
      <c r="C19" s="228"/>
      <c r="D19" s="228"/>
      <c r="E19" s="228"/>
      <c r="F19" s="228"/>
      <c r="G19" s="228"/>
      <c r="H19" s="228"/>
      <c r="I19" s="228"/>
      <c r="J19" s="228"/>
    </row>
    <row r="20" spans="1:10" s="78" customFormat="1" ht="18.75" customHeight="1" x14ac:dyDescent="0.15">
      <c r="A20" s="77"/>
      <c r="B20" s="192"/>
      <c r="C20" s="193"/>
      <c r="D20" s="193"/>
      <c r="E20" s="193"/>
      <c r="F20" s="193"/>
      <c r="G20" s="193"/>
      <c r="H20" s="193"/>
      <c r="I20" s="193"/>
      <c r="J20" s="193"/>
    </row>
    <row r="21" spans="1:10" s="78" customFormat="1" ht="18.75" x14ac:dyDescent="0.15">
      <c r="A21" s="228" t="s">
        <v>228</v>
      </c>
      <c r="B21" s="229"/>
      <c r="C21" s="229"/>
      <c r="D21" s="229"/>
      <c r="E21" s="229"/>
      <c r="F21" s="229"/>
      <c r="G21" s="229"/>
      <c r="H21" s="229"/>
      <c r="I21" s="229"/>
      <c r="J21" s="229"/>
    </row>
    <row r="22" spans="1:10" s="78" customFormat="1" ht="18.75" x14ac:dyDescent="0.15">
      <c r="A22" s="77"/>
      <c r="B22" s="80"/>
      <c r="C22" s="77"/>
      <c r="D22" s="77"/>
      <c r="E22" s="77"/>
      <c r="F22" s="77"/>
      <c r="G22" s="77"/>
      <c r="H22" s="77"/>
      <c r="I22" s="77"/>
      <c r="J22" s="77"/>
    </row>
    <row r="23" spans="1:10" s="78" customFormat="1" ht="18.75" x14ac:dyDescent="0.15">
      <c r="A23" s="228" t="s">
        <v>229</v>
      </c>
      <c r="B23" s="229"/>
      <c r="C23" s="229"/>
      <c r="D23" s="229"/>
      <c r="E23" s="229"/>
      <c r="F23" s="229"/>
      <c r="G23" s="229"/>
      <c r="H23" s="229"/>
      <c r="I23" s="229"/>
      <c r="J23" s="229"/>
    </row>
    <row r="24" spans="1:10" s="78" customFormat="1" ht="18.75" x14ac:dyDescent="0.15">
      <c r="A24" s="77"/>
      <c r="B24" s="80"/>
      <c r="C24" s="77"/>
      <c r="D24" s="77"/>
      <c r="E24" s="77"/>
      <c r="F24" s="77"/>
      <c r="G24" s="77"/>
      <c r="H24" s="77"/>
      <c r="I24" s="77"/>
      <c r="J24" s="77"/>
    </row>
    <row r="25" spans="1:10" s="78" customFormat="1" ht="18.75" x14ac:dyDescent="0.15">
      <c r="A25" s="228" t="s">
        <v>230</v>
      </c>
      <c r="B25" s="229"/>
      <c r="C25" s="229"/>
      <c r="D25" s="229"/>
      <c r="E25" s="229"/>
      <c r="F25" s="229"/>
      <c r="G25" s="229"/>
      <c r="H25" s="229"/>
      <c r="I25" s="229"/>
      <c r="J25" s="229"/>
    </row>
    <row r="26" spans="1:10" s="78" customFormat="1" ht="18.75" x14ac:dyDescent="0.15">
      <c r="A26" s="77"/>
      <c r="B26" s="80"/>
      <c r="C26" s="77"/>
      <c r="D26" s="77"/>
      <c r="E26" s="77"/>
      <c r="F26" s="77"/>
      <c r="G26" s="77"/>
      <c r="H26" s="77"/>
      <c r="I26" s="77"/>
      <c r="J26" s="77"/>
    </row>
    <row r="27" spans="1:10" s="78" customFormat="1" ht="18.75" x14ac:dyDescent="0.15">
      <c r="A27" s="228" t="s">
        <v>231</v>
      </c>
      <c r="B27" s="228"/>
      <c r="C27" s="228"/>
      <c r="D27" s="228"/>
      <c r="E27" s="228"/>
      <c r="F27" s="228"/>
      <c r="G27" s="228"/>
      <c r="H27" s="228"/>
      <c r="I27" s="228"/>
      <c r="J27" s="228"/>
    </row>
    <row r="28" spans="1:10" s="78" customFormat="1" ht="18.75" x14ac:dyDescent="0.15">
      <c r="A28" s="77"/>
      <c r="B28" s="80"/>
      <c r="C28" s="77"/>
      <c r="D28" s="77"/>
      <c r="E28" s="77"/>
      <c r="F28" s="77"/>
      <c r="G28" s="77"/>
      <c r="H28" s="77"/>
      <c r="I28" s="77"/>
      <c r="J28" s="77"/>
    </row>
    <row r="29" spans="1:10" s="78" customFormat="1" ht="18.75" customHeight="1" x14ac:dyDescent="0.15">
      <c r="A29" s="77"/>
      <c r="B29" s="228"/>
      <c r="C29" s="228"/>
      <c r="D29" s="228"/>
      <c r="E29" s="228"/>
      <c r="F29" s="228"/>
      <c r="G29" s="228"/>
      <c r="H29" s="228"/>
      <c r="I29" s="228"/>
      <c r="J29" s="228"/>
    </row>
    <row r="30" spans="1:10" s="78" customFormat="1" ht="18.75" x14ac:dyDescent="0.15">
      <c r="A30" s="77"/>
      <c r="B30" s="77"/>
      <c r="C30" s="77"/>
      <c r="D30" s="77"/>
      <c r="E30" s="77"/>
      <c r="F30" s="77"/>
      <c r="G30" s="77"/>
      <c r="H30" s="77"/>
      <c r="I30" s="77"/>
      <c r="J30" s="77"/>
    </row>
    <row r="31" spans="1:10" s="78" customFormat="1" ht="18.75" x14ac:dyDescent="0.15">
      <c r="A31" s="77"/>
      <c r="B31" s="77"/>
      <c r="C31" s="77"/>
      <c r="D31" s="77"/>
      <c r="E31" s="77"/>
      <c r="F31" s="77"/>
      <c r="G31" s="77"/>
      <c r="H31" s="77"/>
      <c r="I31" s="77"/>
      <c r="J31" s="77"/>
    </row>
    <row r="32" spans="1:10" s="78" customFormat="1" ht="18.75" x14ac:dyDescent="0.15">
      <c r="A32" s="77"/>
      <c r="B32" s="77"/>
      <c r="C32" s="77"/>
      <c r="D32" s="77"/>
      <c r="E32" s="77"/>
      <c r="F32" s="77"/>
      <c r="G32" s="77"/>
      <c r="H32" s="77"/>
      <c r="I32" s="77"/>
      <c r="J32" s="77"/>
    </row>
    <row r="33" spans="1:10" s="78" customFormat="1" ht="18.75" x14ac:dyDescent="0.15">
      <c r="A33" s="77"/>
      <c r="B33" s="77"/>
      <c r="C33" s="77"/>
      <c r="D33" s="77"/>
      <c r="E33" s="77"/>
      <c r="F33" s="77"/>
      <c r="G33" s="77"/>
      <c r="H33" s="77"/>
      <c r="I33" s="77"/>
      <c r="J33" s="77"/>
    </row>
    <row r="34" spans="1:10" s="78" customFormat="1" ht="18.75" x14ac:dyDescent="0.15">
      <c r="A34" s="77"/>
      <c r="B34" s="77"/>
      <c r="C34" s="77"/>
      <c r="D34" s="77"/>
      <c r="E34" s="77"/>
      <c r="F34" s="77"/>
      <c r="G34" s="77"/>
      <c r="H34" s="77"/>
      <c r="I34" s="77"/>
      <c r="J34" s="77"/>
    </row>
    <row r="35" spans="1:10" s="78" customFormat="1" ht="18.75" x14ac:dyDescent="0.15">
      <c r="A35" s="77"/>
      <c r="B35" s="77"/>
      <c r="C35" s="77"/>
      <c r="D35" s="77"/>
      <c r="E35" s="77"/>
      <c r="F35" s="77"/>
      <c r="G35" s="77"/>
      <c r="H35" s="77"/>
      <c r="I35" s="77"/>
      <c r="J35" s="77"/>
    </row>
    <row r="36" spans="1:10" s="78" customFormat="1" ht="18.75" x14ac:dyDescent="0.15">
      <c r="A36" s="77"/>
      <c r="B36" s="77"/>
      <c r="C36" s="77"/>
      <c r="D36" s="77"/>
      <c r="E36" s="77"/>
      <c r="F36" s="77"/>
      <c r="G36" s="77"/>
      <c r="H36" s="77"/>
      <c r="I36" s="77"/>
      <c r="J36" s="77"/>
    </row>
    <row r="37" spans="1:10" s="78" customFormat="1" ht="18.75" x14ac:dyDescent="0.15">
      <c r="A37" s="77"/>
      <c r="B37" s="77"/>
      <c r="C37" s="77"/>
      <c r="D37" s="77"/>
      <c r="E37" s="77"/>
      <c r="F37" s="77"/>
      <c r="G37" s="77"/>
      <c r="H37" s="77"/>
      <c r="I37" s="77"/>
      <c r="J37" s="77"/>
    </row>
    <row r="38" spans="1:10" s="78" customFormat="1" ht="18.75" x14ac:dyDescent="0.15">
      <c r="A38" s="77"/>
      <c r="B38" s="77"/>
      <c r="C38" s="77"/>
      <c r="D38" s="77"/>
      <c r="E38" s="77"/>
      <c r="F38" s="77"/>
      <c r="G38" s="77"/>
      <c r="H38" s="77"/>
      <c r="I38" s="77"/>
      <c r="J38" s="77"/>
    </row>
    <row r="39" spans="1:10" s="78" customFormat="1" ht="18.75" x14ac:dyDescent="0.15">
      <c r="A39" s="77"/>
      <c r="B39" s="77"/>
      <c r="C39" s="77"/>
      <c r="D39" s="77"/>
      <c r="E39" s="77"/>
      <c r="F39" s="77"/>
      <c r="G39" s="77"/>
      <c r="H39" s="77"/>
      <c r="I39" s="77"/>
      <c r="J39" s="77"/>
    </row>
    <row r="40" spans="1:10" s="78" customFormat="1" ht="18.75" x14ac:dyDescent="0.15">
      <c r="A40" s="77"/>
      <c r="B40" s="77"/>
      <c r="C40" s="77"/>
      <c r="D40" s="77"/>
      <c r="E40" s="77"/>
      <c r="F40" s="77"/>
      <c r="G40" s="77"/>
      <c r="H40" s="77"/>
      <c r="I40" s="77"/>
      <c r="J40" s="77"/>
    </row>
    <row r="41" spans="1:10" s="78" customFormat="1" ht="18.75" x14ac:dyDescent="0.15">
      <c r="A41" s="77"/>
      <c r="B41" s="77"/>
      <c r="C41" s="77"/>
      <c r="D41" s="77"/>
      <c r="E41" s="77"/>
      <c r="F41" s="77"/>
      <c r="G41" s="77"/>
      <c r="H41" s="77"/>
      <c r="I41" s="77"/>
      <c r="J41" s="77"/>
    </row>
    <row r="42" spans="1:10" s="78" customFormat="1" ht="18.75" x14ac:dyDescent="0.15">
      <c r="A42" s="77"/>
      <c r="B42" s="77"/>
      <c r="C42" s="77"/>
      <c r="D42" s="77"/>
      <c r="E42" s="77"/>
      <c r="F42" s="77"/>
      <c r="G42" s="77"/>
      <c r="H42" s="77"/>
      <c r="I42" s="77"/>
      <c r="J42" s="77"/>
    </row>
  </sheetData>
  <sheetProtection algorithmName="SHA-512" hashValue="YDWSoye7+192+/fKknHfj1AxWvlV48K+ZTk/c7714dCVwMnSE3PmFGNiW8abVEuMpxeEk7l02PRMX8KWdl9eHg==" saltValue="YvoxW6cnk5M7JWeeoScVYA==" spinCount="100000" sheet="1" objects="1" scenarios="1"/>
  <mergeCells count="9">
    <mergeCell ref="A25:J25"/>
    <mergeCell ref="A27:J27"/>
    <mergeCell ref="B29:J29"/>
    <mergeCell ref="A8:J8"/>
    <mergeCell ref="A9:J9"/>
    <mergeCell ref="A17:J17"/>
    <mergeCell ref="A19:J19"/>
    <mergeCell ref="A21:J21"/>
    <mergeCell ref="A23:J23"/>
  </mergeCells>
  <phoneticPr fontId="3"/>
  <hyperlinks>
    <hyperlink ref="A17:I17" location="'実績報告書（市区町村） 返還なし'!A1" display="○ 農業者年金業務委託手数料実績報告書（市区町村）（様式第３号）記入例（返還なし）" xr:uid="{2D1606D0-5F60-4AF1-917D-82AE816148B7}"/>
    <hyperlink ref="A21:I21" location="'業務日誌（個人用）記入例'!A1" display="○ 業務日誌（個人用）（様式例第５号）記入例" xr:uid="{E71A164A-8954-4C21-9460-B9F5D757BFB4}"/>
    <hyperlink ref="A23:I23" location="'業務日誌（年度集計用）記入例'!A1" display="○ 業務日誌（年度集計用）（様式例第６号）記入例" xr:uid="{BCF090FC-861A-4258-B98C-AEF564B27E39}"/>
    <hyperlink ref="A25:I25" location="'人件費計算シート 記入例'!A1" display="○ 人件費計算シート記入例" xr:uid="{8C51FDB1-A7E0-4337-90F2-DC7AC6485250}"/>
    <hyperlink ref="A27:I27" location="'費用按分計算例シート  記入例'!A1" display="○ 費用按分計算例シート記入例" xr:uid="{CB9360DC-D51E-428A-B126-238A42D16FDF}"/>
    <hyperlink ref="A19:I19" location="'実績報告書（市区町村） 返還あり'!A1" display="○ 農業者年金業務委託手数料実績報告書（市区町村）（様式第３号）記入例（返還あり）" xr:uid="{1D8E0365-4291-405C-A30E-0A83C8D86256}"/>
    <hyperlink ref="A17:J17" location="'実績報告書（ＪＡ） (返還なし)'!A1" display="○ 農業者年金業務委託手数料実績報告書（ＪＡ）（様式第３号）記入例（返還なし）" xr:uid="{C40D4FFE-8A3B-4F61-9CA3-46897D6D1A7C}"/>
    <hyperlink ref="A19:J19" location="'実績報告書（ＪＡ） (返還あり)'!A1" display="○ 農業者年金業務委託手数料実績報告書（ＪＡ）（様式第３号）記入例（返還あり）" xr:uid="{48829F17-A0C9-4F9A-A693-EE18E3403CEB}"/>
    <hyperlink ref="A21:J21" location="'業務日誌（個人用）記入例 '!A1" display="○ 業務日誌（個人用）（様式例第５号）記入例" xr:uid="{8FBA907B-B50F-46A4-94FB-CE00070C6246}"/>
    <hyperlink ref="A23:J23" location="'業務日誌（年度集計用）記入例'!A1" display="○ 業務日誌（年度集計用）（様式例第６号）記入例" xr:uid="{D6DD7709-16F2-4792-B41E-900F887F17B7}"/>
    <hyperlink ref="A27:J27" location="'費用按分計算例シート  記入例'!A1" display="○ 費用按分計算例シート記入例" xr:uid="{D0520416-C93A-4F13-B874-21EF8EAA9025}"/>
    <hyperlink ref="A25:J25" location="'人件費計算シート 記入例'!A1" display="○ 人件費計算シート記入例" xr:uid="{2A634EAF-3E97-49B8-AD9B-F6F781F4CCBC}"/>
  </hyperlink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CF3C-D19D-4F79-A8E7-D2EE2A4568B0}">
  <sheetPr>
    <pageSetUpPr fitToPage="1"/>
  </sheetPr>
  <dimension ref="A1:CO76"/>
  <sheetViews>
    <sheetView zoomScaleNormal="100" zoomScaleSheetLayoutView="100" workbookViewId="0">
      <selection activeCell="K1" sqref="K1"/>
    </sheetView>
  </sheetViews>
  <sheetFormatPr defaultColWidth="1.75" defaultRowHeight="10.5" customHeight="1" x14ac:dyDescent="0.15"/>
  <cols>
    <col min="1" max="9" width="1.75" style="195" customWidth="1"/>
    <col min="10" max="13" width="1.625" style="195" customWidth="1"/>
    <col min="14" max="17" width="1.75" style="195" customWidth="1"/>
    <col min="18" max="51" width="1.625" style="195" customWidth="1"/>
    <col min="52" max="52" width="2.125" style="195" customWidth="1"/>
    <col min="53" max="69" width="1.625" style="195" customWidth="1"/>
    <col min="70" max="71" width="1.5" style="195" customWidth="1"/>
    <col min="72" max="87" width="1.625" style="195" customWidth="1"/>
    <col min="88" max="256" width="1.75" style="195"/>
    <col min="257" max="265" width="1.75" style="195" customWidth="1"/>
    <col min="266" max="269" width="1.625" style="195" customWidth="1"/>
    <col min="270" max="273" width="1.75" style="195" customWidth="1"/>
    <col min="274" max="307" width="1.625" style="195" customWidth="1"/>
    <col min="308" max="308" width="2.125" style="195" customWidth="1"/>
    <col min="309" max="325" width="1.625" style="195" customWidth="1"/>
    <col min="326" max="326" width="1.5" style="195" customWidth="1"/>
    <col min="327" max="327" width="2.625" style="195" customWidth="1"/>
    <col min="328" max="343" width="1.625" style="195" customWidth="1"/>
    <col min="344" max="512" width="1.75" style="195"/>
    <col min="513" max="521" width="1.75" style="195" customWidth="1"/>
    <col min="522" max="525" width="1.625" style="195" customWidth="1"/>
    <col min="526" max="529" width="1.75" style="195" customWidth="1"/>
    <col min="530" max="563" width="1.625" style="195" customWidth="1"/>
    <col min="564" max="564" width="2.125" style="195" customWidth="1"/>
    <col min="565" max="581" width="1.625" style="195" customWidth="1"/>
    <col min="582" max="582" width="1.5" style="195" customWidth="1"/>
    <col min="583" max="583" width="2.625" style="195" customWidth="1"/>
    <col min="584" max="599" width="1.625" style="195" customWidth="1"/>
    <col min="600" max="768" width="1.75" style="195"/>
    <col min="769" max="777" width="1.75" style="195" customWidth="1"/>
    <col min="778" max="781" width="1.625" style="195" customWidth="1"/>
    <col min="782" max="785" width="1.75" style="195" customWidth="1"/>
    <col min="786" max="819" width="1.625" style="195" customWidth="1"/>
    <col min="820" max="820" width="2.125" style="195" customWidth="1"/>
    <col min="821" max="837" width="1.625" style="195" customWidth="1"/>
    <col min="838" max="838" width="1.5" style="195" customWidth="1"/>
    <col min="839" max="839" width="2.625" style="195" customWidth="1"/>
    <col min="840" max="855" width="1.625" style="195" customWidth="1"/>
    <col min="856" max="1024" width="1.75" style="195"/>
    <col min="1025" max="1033" width="1.75" style="195" customWidth="1"/>
    <col min="1034" max="1037" width="1.625" style="195" customWidth="1"/>
    <col min="1038" max="1041" width="1.75" style="195" customWidth="1"/>
    <col min="1042" max="1075" width="1.625" style="195" customWidth="1"/>
    <col min="1076" max="1076" width="2.125" style="195" customWidth="1"/>
    <col min="1077" max="1093" width="1.625" style="195" customWidth="1"/>
    <col min="1094" max="1094" width="1.5" style="195" customWidth="1"/>
    <col min="1095" max="1095" width="2.625" style="195" customWidth="1"/>
    <col min="1096" max="1111" width="1.625" style="195" customWidth="1"/>
    <col min="1112" max="1280" width="1.75" style="195"/>
    <col min="1281" max="1289" width="1.75" style="195" customWidth="1"/>
    <col min="1290" max="1293" width="1.625" style="195" customWidth="1"/>
    <col min="1294" max="1297" width="1.75" style="195" customWidth="1"/>
    <col min="1298" max="1331" width="1.625" style="195" customWidth="1"/>
    <col min="1332" max="1332" width="2.125" style="195" customWidth="1"/>
    <col min="1333" max="1349" width="1.625" style="195" customWidth="1"/>
    <col min="1350" max="1350" width="1.5" style="195" customWidth="1"/>
    <col min="1351" max="1351" width="2.625" style="195" customWidth="1"/>
    <col min="1352" max="1367" width="1.625" style="195" customWidth="1"/>
    <col min="1368" max="1536" width="1.75" style="195"/>
    <col min="1537" max="1545" width="1.75" style="195" customWidth="1"/>
    <col min="1546" max="1549" width="1.625" style="195" customWidth="1"/>
    <col min="1550" max="1553" width="1.75" style="195" customWidth="1"/>
    <col min="1554" max="1587" width="1.625" style="195" customWidth="1"/>
    <col min="1588" max="1588" width="2.125" style="195" customWidth="1"/>
    <col min="1589" max="1605" width="1.625" style="195" customWidth="1"/>
    <col min="1606" max="1606" width="1.5" style="195" customWidth="1"/>
    <col min="1607" max="1607" width="2.625" style="195" customWidth="1"/>
    <col min="1608" max="1623" width="1.625" style="195" customWidth="1"/>
    <col min="1624" max="1792" width="1.75" style="195"/>
    <col min="1793" max="1801" width="1.75" style="195" customWidth="1"/>
    <col min="1802" max="1805" width="1.625" style="195" customWidth="1"/>
    <col min="1806" max="1809" width="1.75" style="195" customWidth="1"/>
    <col min="1810" max="1843" width="1.625" style="195" customWidth="1"/>
    <col min="1844" max="1844" width="2.125" style="195" customWidth="1"/>
    <col min="1845" max="1861" width="1.625" style="195" customWidth="1"/>
    <col min="1862" max="1862" width="1.5" style="195" customWidth="1"/>
    <col min="1863" max="1863" width="2.625" style="195" customWidth="1"/>
    <col min="1864" max="1879" width="1.625" style="195" customWidth="1"/>
    <col min="1880" max="2048" width="1.75" style="195"/>
    <col min="2049" max="2057" width="1.75" style="195" customWidth="1"/>
    <col min="2058" max="2061" width="1.625" style="195" customWidth="1"/>
    <col min="2062" max="2065" width="1.75" style="195" customWidth="1"/>
    <col min="2066" max="2099" width="1.625" style="195" customWidth="1"/>
    <col min="2100" max="2100" width="2.125" style="195" customWidth="1"/>
    <col min="2101" max="2117" width="1.625" style="195" customWidth="1"/>
    <col min="2118" max="2118" width="1.5" style="195" customWidth="1"/>
    <col min="2119" max="2119" width="2.625" style="195" customWidth="1"/>
    <col min="2120" max="2135" width="1.625" style="195" customWidth="1"/>
    <col min="2136" max="2304" width="1.75" style="195"/>
    <col min="2305" max="2313" width="1.75" style="195" customWidth="1"/>
    <col min="2314" max="2317" width="1.625" style="195" customWidth="1"/>
    <col min="2318" max="2321" width="1.75" style="195" customWidth="1"/>
    <col min="2322" max="2355" width="1.625" style="195" customWidth="1"/>
    <col min="2356" max="2356" width="2.125" style="195" customWidth="1"/>
    <col min="2357" max="2373" width="1.625" style="195" customWidth="1"/>
    <col min="2374" max="2374" width="1.5" style="195" customWidth="1"/>
    <col min="2375" max="2375" width="2.625" style="195" customWidth="1"/>
    <col min="2376" max="2391" width="1.625" style="195" customWidth="1"/>
    <col min="2392" max="2560" width="1.75" style="195"/>
    <col min="2561" max="2569" width="1.75" style="195" customWidth="1"/>
    <col min="2570" max="2573" width="1.625" style="195" customWidth="1"/>
    <col min="2574" max="2577" width="1.75" style="195" customWidth="1"/>
    <col min="2578" max="2611" width="1.625" style="195" customWidth="1"/>
    <col min="2612" max="2612" width="2.125" style="195" customWidth="1"/>
    <col min="2613" max="2629" width="1.625" style="195" customWidth="1"/>
    <col min="2630" max="2630" width="1.5" style="195" customWidth="1"/>
    <col min="2631" max="2631" width="2.625" style="195" customWidth="1"/>
    <col min="2632" max="2647" width="1.625" style="195" customWidth="1"/>
    <col min="2648" max="2816" width="1.75" style="195"/>
    <col min="2817" max="2825" width="1.75" style="195" customWidth="1"/>
    <col min="2826" max="2829" width="1.625" style="195" customWidth="1"/>
    <col min="2830" max="2833" width="1.75" style="195" customWidth="1"/>
    <col min="2834" max="2867" width="1.625" style="195" customWidth="1"/>
    <col min="2868" max="2868" width="2.125" style="195" customWidth="1"/>
    <col min="2869" max="2885" width="1.625" style="195" customWidth="1"/>
    <col min="2886" max="2886" width="1.5" style="195" customWidth="1"/>
    <col min="2887" max="2887" width="2.625" style="195" customWidth="1"/>
    <col min="2888" max="2903" width="1.625" style="195" customWidth="1"/>
    <col min="2904" max="3072" width="1.75" style="195"/>
    <col min="3073" max="3081" width="1.75" style="195" customWidth="1"/>
    <col min="3082" max="3085" width="1.625" style="195" customWidth="1"/>
    <col min="3086" max="3089" width="1.75" style="195" customWidth="1"/>
    <col min="3090" max="3123" width="1.625" style="195" customWidth="1"/>
    <col min="3124" max="3124" width="2.125" style="195" customWidth="1"/>
    <col min="3125" max="3141" width="1.625" style="195" customWidth="1"/>
    <col min="3142" max="3142" width="1.5" style="195" customWidth="1"/>
    <col min="3143" max="3143" width="2.625" style="195" customWidth="1"/>
    <col min="3144" max="3159" width="1.625" style="195" customWidth="1"/>
    <col min="3160" max="3328" width="1.75" style="195"/>
    <col min="3329" max="3337" width="1.75" style="195" customWidth="1"/>
    <col min="3338" max="3341" width="1.625" style="195" customWidth="1"/>
    <col min="3342" max="3345" width="1.75" style="195" customWidth="1"/>
    <col min="3346" max="3379" width="1.625" style="195" customWidth="1"/>
    <col min="3380" max="3380" width="2.125" style="195" customWidth="1"/>
    <col min="3381" max="3397" width="1.625" style="195" customWidth="1"/>
    <col min="3398" max="3398" width="1.5" style="195" customWidth="1"/>
    <col min="3399" max="3399" width="2.625" style="195" customWidth="1"/>
    <col min="3400" max="3415" width="1.625" style="195" customWidth="1"/>
    <col min="3416" max="3584" width="1.75" style="195"/>
    <col min="3585" max="3593" width="1.75" style="195" customWidth="1"/>
    <col min="3594" max="3597" width="1.625" style="195" customWidth="1"/>
    <col min="3598" max="3601" width="1.75" style="195" customWidth="1"/>
    <col min="3602" max="3635" width="1.625" style="195" customWidth="1"/>
    <col min="3636" max="3636" width="2.125" style="195" customWidth="1"/>
    <col min="3637" max="3653" width="1.625" style="195" customWidth="1"/>
    <col min="3654" max="3654" width="1.5" style="195" customWidth="1"/>
    <col min="3655" max="3655" width="2.625" style="195" customWidth="1"/>
    <col min="3656" max="3671" width="1.625" style="195" customWidth="1"/>
    <col min="3672" max="3840" width="1.75" style="195"/>
    <col min="3841" max="3849" width="1.75" style="195" customWidth="1"/>
    <col min="3850" max="3853" width="1.625" style="195" customWidth="1"/>
    <col min="3854" max="3857" width="1.75" style="195" customWidth="1"/>
    <col min="3858" max="3891" width="1.625" style="195" customWidth="1"/>
    <col min="3892" max="3892" width="2.125" style="195" customWidth="1"/>
    <col min="3893" max="3909" width="1.625" style="195" customWidth="1"/>
    <col min="3910" max="3910" width="1.5" style="195" customWidth="1"/>
    <col min="3911" max="3911" width="2.625" style="195" customWidth="1"/>
    <col min="3912" max="3927" width="1.625" style="195" customWidth="1"/>
    <col min="3928" max="4096" width="1.75" style="195"/>
    <col min="4097" max="4105" width="1.75" style="195" customWidth="1"/>
    <col min="4106" max="4109" width="1.625" style="195" customWidth="1"/>
    <col min="4110" max="4113" width="1.75" style="195" customWidth="1"/>
    <col min="4114" max="4147" width="1.625" style="195" customWidth="1"/>
    <col min="4148" max="4148" width="2.125" style="195" customWidth="1"/>
    <col min="4149" max="4165" width="1.625" style="195" customWidth="1"/>
    <col min="4166" max="4166" width="1.5" style="195" customWidth="1"/>
    <col min="4167" max="4167" width="2.625" style="195" customWidth="1"/>
    <col min="4168" max="4183" width="1.625" style="195" customWidth="1"/>
    <col min="4184" max="4352" width="1.75" style="195"/>
    <col min="4353" max="4361" width="1.75" style="195" customWidth="1"/>
    <col min="4362" max="4365" width="1.625" style="195" customWidth="1"/>
    <col min="4366" max="4369" width="1.75" style="195" customWidth="1"/>
    <col min="4370" max="4403" width="1.625" style="195" customWidth="1"/>
    <col min="4404" max="4404" width="2.125" style="195" customWidth="1"/>
    <col min="4405" max="4421" width="1.625" style="195" customWidth="1"/>
    <col min="4422" max="4422" width="1.5" style="195" customWidth="1"/>
    <col min="4423" max="4423" width="2.625" style="195" customWidth="1"/>
    <col min="4424" max="4439" width="1.625" style="195" customWidth="1"/>
    <col min="4440" max="4608" width="1.75" style="195"/>
    <col min="4609" max="4617" width="1.75" style="195" customWidth="1"/>
    <col min="4618" max="4621" width="1.625" style="195" customWidth="1"/>
    <col min="4622" max="4625" width="1.75" style="195" customWidth="1"/>
    <col min="4626" max="4659" width="1.625" style="195" customWidth="1"/>
    <col min="4660" max="4660" width="2.125" style="195" customWidth="1"/>
    <col min="4661" max="4677" width="1.625" style="195" customWidth="1"/>
    <col min="4678" max="4678" width="1.5" style="195" customWidth="1"/>
    <col min="4679" max="4679" width="2.625" style="195" customWidth="1"/>
    <col min="4680" max="4695" width="1.625" style="195" customWidth="1"/>
    <col min="4696" max="4864" width="1.75" style="195"/>
    <col min="4865" max="4873" width="1.75" style="195" customWidth="1"/>
    <col min="4874" max="4877" width="1.625" style="195" customWidth="1"/>
    <col min="4878" max="4881" width="1.75" style="195" customWidth="1"/>
    <col min="4882" max="4915" width="1.625" style="195" customWidth="1"/>
    <col min="4916" max="4916" width="2.125" style="195" customWidth="1"/>
    <col min="4917" max="4933" width="1.625" style="195" customWidth="1"/>
    <col min="4934" max="4934" width="1.5" style="195" customWidth="1"/>
    <col min="4935" max="4935" width="2.625" style="195" customWidth="1"/>
    <col min="4936" max="4951" width="1.625" style="195" customWidth="1"/>
    <col min="4952" max="5120" width="1.75" style="195"/>
    <col min="5121" max="5129" width="1.75" style="195" customWidth="1"/>
    <col min="5130" max="5133" width="1.625" style="195" customWidth="1"/>
    <col min="5134" max="5137" width="1.75" style="195" customWidth="1"/>
    <col min="5138" max="5171" width="1.625" style="195" customWidth="1"/>
    <col min="5172" max="5172" width="2.125" style="195" customWidth="1"/>
    <col min="5173" max="5189" width="1.625" style="195" customWidth="1"/>
    <col min="5190" max="5190" width="1.5" style="195" customWidth="1"/>
    <col min="5191" max="5191" width="2.625" style="195" customWidth="1"/>
    <col min="5192" max="5207" width="1.625" style="195" customWidth="1"/>
    <col min="5208" max="5376" width="1.75" style="195"/>
    <col min="5377" max="5385" width="1.75" style="195" customWidth="1"/>
    <col min="5386" max="5389" width="1.625" style="195" customWidth="1"/>
    <col min="5390" max="5393" width="1.75" style="195" customWidth="1"/>
    <col min="5394" max="5427" width="1.625" style="195" customWidth="1"/>
    <col min="5428" max="5428" width="2.125" style="195" customWidth="1"/>
    <col min="5429" max="5445" width="1.625" style="195" customWidth="1"/>
    <col min="5446" max="5446" width="1.5" style="195" customWidth="1"/>
    <col min="5447" max="5447" width="2.625" style="195" customWidth="1"/>
    <col min="5448" max="5463" width="1.625" style="195" customWidth="1"/>
    <col min="5464" max="5632" width="1.75" style="195"/>
    <col min="5633" max="5641" width="1.75" style="195" customWidth="1"/>
    <col min="5642" max="5645" width="1.625" style="195" customWidth="1"/>
    <col min="5646" max="5649" width="1.75" style="195" customWidth="1"/>
    <col min="5650" max="5683" width="1.625" style="195" customWidth="1"/>
    <col min="5684" max="5684" width="2.125" style="195" customWidth="1"/>
    <col min="5685" max="5701" width="1.625" style="195" customWidth="1"/>
    <col min="5702" max="5702" width="1.5" style="195" customWidth="1"/>
    <col min="5703" max="5703" width="2.625" style="195" customWidth="1"/>
    <col min="5704" max="5719" width="1.625" style="195" customWidth="1"/>
    <col min="5720" max="5888" width="1.75" style="195"/>
    <col min="5889" max="5897" width="1.75" style="195" customWidth="1"/>
    <col min="5898" max="5901" width="1.625" style="195" customWidth="1"/>
    <col min="5902" max="5905" width="1.75" style="195" customWidth="1"/>
    <col min="5906" max="5939" width="1.625" style="195" customWidth="1"/>
    <col min="5940" max="5940" width="2.125" style="195" customWidth="1"/>
    <col min="5941" max="5957" width="1.625" style="195" customWidth="1"/>
    <col min="5958" max="5958" width="1.5" style="195" customWidth="1"/>
    <col min="5959" max="5959" width="2.625" style="195" customWidth="1"/>
    <col min="5960" max="5975" width="1.625" style="195" customWidth="1"/>
    <col min="5976" max="6144" width="1.75" style="195"/>
    <col min="6145" max="6153" width="1.75" style="195" customWidth="1"/>
    <col min="6154" max="6157" width="1.625" style="195" customWidth="1"/>
    <col min="6158" max="6161" width="1.75" style="195" customWidth="1"/>
    <col min="6162" max="6195" width="1.625" style="195" customWidth="1"/>
    <col min="6196" max="6196" width="2.125" style="195" customWidth="1"/>
    <col min="6197" max="6213" width="1.625" style="195" customWidth="1"/>
    <col min="6214" max="6214" width="1.5" style="195" customWidth="1"/>
    <col min="6215" max="6215" width="2.625" style="195" customWidth="1"/>
    <col min="6216" max="6231" width="1.625" style="195" customWidth="1"/>
    <col min="6232" max="6400" width="1.75" style="195"/>
    <col min="6401" max="6409" width="1.75" style="195" customWidth="1"/>
    <col min="6410" max="6413" width="1.625" style="195" customWidth="1"/>
    <col min="6414" max="6417" width="1.75" style="195" customWidth="1"/>
    <col min="6418" max="6451" width="1.625" style="195" customWidth="1"/>
    <col min="6452" max="6452" width="2.125" style="195" customWidth="1"/>
    <col min="6453" max="6469" width="1.625" style="195" customWidth="1"/>
    <col min="6470" max="6470" width="1.5" style="195" customWidth="1"/>
    <col min="6471" max="6471" width="2.625" style="195" customWidth="1"/>
    <col min="6472" max="6487" width="1.625" style="195" customWidth="1"/>
    <col min="6488" max="6656" width="1.75" style="195"/>
    <col min="6657" max="6665" width="1.75" style="195" customWidth="1"/>
    <col min="6666" max="6669" width="1.625" style="195" customWidth="1"/>
    <col min="6670" max="6673" width="1.75" style="195" customWidth="1"/>
    <col min="6674" max="6707" width="1.625" style="195" customWidth="1"/>
    <col min="6708" max="6708" width="2.125" style="195" customWidth="1"/>
    <col min="6709" max="6725" width="1.625" style="195" customWidth="1"/>
    <col min="6726" max="6726" width="1.5" style="195" customWidth="1"/>
    <col min="6727" max="6727" width="2.625" style="195" customWidth="1"/>
    <col min="6728" max="6743" width="1.625" style="195" customWidth="1"/>
    <col min="6744" max="6912" width="1.75" style="195"/>
    <col min="6913" max="6921" width="1.75" style="195" customWidth="1"/>
    <col min="6922" max="6925" width="1.625" style="195" customWidth="1"/>
    <col min="6926" max="6929" width="1.75" style="195" customWidth="1"/>
    <col min="6930" max="6963" width="1.625" style="195" customWidth="1"/>
    <col min="6964" max="6964" width="2.125" style="195" customWidth="1"/>
    <col min="6965" max="6981" width="1.625" style="195" customWidth="1"/>
    <col min="6982" max="6982" width="1.5" style="195" customWidth="1"/>
    <col min="6983" max="6983" width="2.625" style="195" customWidth="1"/>
    <col min="6984" max="6999" width="1.625" style="195" customWidth="1"/>
    <col min="7000" max="7168" width="1.75" style="195"/>
    <col min="7169" max="7177" width="1.75" style="195" customWidth="1"/>
    <col min="7178" max="7181" width="1.625" style="195" customWidth="1"/>
    <col min="7182" max="7185" width="1.75" style="195" customWidth="1"/>
    <col min="7186" max="7219" width="1.625" style="195" customWidth="1"/>
    <col min="7220" max="7220" width="2.125" style="195" customWidth="1"/>
    <col min="7221" max="7237" width="1.625" style="195" customWidth="1"/>
    <col min="7238" max="7238" width="1.5" style="195" customWidth="1"/>
    <col min="7239" max="7239" width="2.625" style="195" customWidth="1"/>
    <col min="7240" max="7255" width="1.625" style="195" customWidth="1"/>
    <col min="7256" max="7424" width="1.75" style="195"/>
    <col min="7425" max="7433" width="1.75" style="195" customWidth="1"/>
    <col min="7434" max="7437" width="1.625" style="195" customWidth="1"/>
    <col min="7438" max="7441" width="1.75" style="195" customWidth="1"/>
    <col min="7442" max="7475" width="1.625" style="195" customWidth="1"/>
    <col min="7476" max="7476" width="2.125" style="195" customWidth="1"/>
    <col min="7477" max="7493" width="1.625" style="195" customWidth="1"/>
    <col min="7494" max="7494" width="1.5" style="195" customWidth="1"/>
    <col min="7495" max="7495" width="2.625" style="195" customWidth="1"/>
    <col min="7496" max="7511" width="1.625" style="195" customWidth="1"/>
    <col min="7512" max="7680" width="1.75" style="195"/>
    <col min="7681" max="7689" width="1.75" style="195" customWidth="1"/>
    <col min="7690" max="7693" width="1.625" style="195" customWidth="1"/>
    <col min="7694" max="7697" width="1.75" style="195" customWidth="1"/>
    <col min="7698" max="7731" width="1.625" style="195" customWidth="1"/>
    <col min="7732" max="7732" width="2.125" style="195" customWidth="1"/>
    <col min="7733" max="7749" width="1.625" style="195" customWidth="1"/>
    <col min="7750" max="7750" width="1.5" style="195" customWidth="1"/>
    <col min="7751" max="7751" width="2.625" style="195" customWidth="1"/>
    <col min="7752" max="7767" width="1.625" style="195" customWidth="1"/>
    <col min="7768" max="7936" width="1.75" style="195"/>
    <col min="7937" max="7945" width="1.75" style="195" customWidth="1"/>
    <col min="7946" max="7949" width="1.625" style="195" customWidth="1"/>
    <col min="7950" max="7953" width="1.75" style="195" customWidth="1"/>
    <col min="7954" max="7987" width="1.625" style="195" customWidth="1"/>
    <col min="7988" max="7988" width="2.125" style="195" customWidth="1"/>
    <col min="7989" max="8005" width="1.625" style="195" customWidth="1"/>
    <col min="8006" max="8006" width="1.5" style="195" customWidth="1"/>
    <col min="8007" max="8007" width="2.625" style="195" customWidth="1"/>
    <col min="8008" max="8023" width="1.625" style="195" customWidth="1"/>
    <col min="8024" max="8192" width="1.75" style="195"/>
    <col min="8193" max="8201" width="1.75" style="195" customWidth="1"/>
    <col min="8202" max="8205" width="1.625" style="195" customWidth="1"/>
    <col min="8206" max="8209" width="1.75" style="195" customWidth="1"/>
    <col min="8210" max="8243" width="1.625" style="195" customWidth="1"/>
    <col min="8244" max="8244" width="2.125" style="195" customWidth="1"/>
    <col min="8245" max="8261" width="1.625" style="195" customWidth="1"/>
    <col min="8262" max="8262" width="1.5" style="195" customWidth="1"/>
    <col min="8263" max="8263" width="2.625" style="195" customWidth="1"/>
    <col min="8264" max="8279" width="1.625" style="195" customWidth="1"/>
    <col min="8280" max="8448" width="1.75" style="195"/>
    <col min="8449" max="8457" width="1.75" style="195" customWidth="1"/>
    <col min="8458" max="8461" width="1.625" style="195" customWidth="1"/>
    <col min="8462" max="8465" width="1.75" style="195" customWidth="1"/>
    <col min="8466" max="8499" width="1.625" style="195" customWidth="1"/>
    <col min="8500" max="8500" width="2.125" style="195" customWidth="1"/>
    <col min="8501" max="8517" width="1.625" style="195" customWidth="1"/>
    <col min="8518" max="8518" width="1.5" style="195" customWidth="1"/>
    <col min="8519" max="8519" width="2.625" style="195" customWidth="1"/>
    <col min="8520" max="8535" width="1.625" style="195" customWidth="1"/>
    <col min="8536" max="8704" width="1.75" style="195"/>
    <col min="8705" max="8713" width="1.75" style="195" customWidth="1"/>
    <col min="8714" max="8717" width="1.625" style="195" customWidth="1"/>
    <col min="8718" max="8721" width="1.75" style="195" customWidth="1"/>
    <col min="8722" max="8755" width="1.625" style="195" customWidth="1"/>
    <col min="8756" max="8756" width="2.125" style="195" customWidth="1"/>
    <col min="8757" max="8773" width="1.625" style="195" customWidth="1"/>
    <col min="8774" max="8774" width="1.5" style="195" customWidth="1"/>
    <col min="8775" max="8775" width="2.625" style="195" customWidth="1"/>
    <col min="8776" max="8791" width="1.625" style="195" customWidth="1"/>
    <col min="8792" max="8960" width="1.75" style="195"/>
    <col min="8961" max="8969" width="1.75" style="195" customWidth="1"/>
    <col min="8970" max="8973" width="1.625" style="195" customWidth="1"/>
    <col min="8974" max="8977" width="1.75" style="195" customWidth="1"/>
    <col min="8978" max="9011" width="1.625" style="195" customWidth="1"/>
    <col min="9012" max="9012" width="2.125" style="195" customWidth="1"/>
    <col min="9013" max="9029" width="1.625" style="195" customWidth="1"/>
    <col min="9030" max="9030" width="1.5" style="195" customWidth="1"/>
    <col min="9031" max="9031" width="2.625" style="195" customWidth="1"/>
    <col min="9032" max="9047" width="1.625" style="195" customWidth="1"/>
    <col min="9048" max="9216" width="1.75" style="195"/>
    <col min="9217" max="9225" width="1.75" style="195" customWidth="1"/>
    <col min="9226" max="9229" width="1.625" style="195" customWidth="1"/>
    <col min="9230" max="9233" width="1.75" style="195" customWidth="1"/>
    <col min="9234" max="9267" width="1.625" style="195" customWidth="1"/>
    <col min="9268" max="9268" width="2.125" style="195" customWidth="1"/>
    <col min="9269" max="9285" width="1.625" style="195" customWidth="1"/>
    <col min="9286" max="9286" width="1.5" style="195" customWidth="1"/>
    <col min="9287" max="9287" width="2.625" style="195" customWidth="1"/>
    <col min="9288" max="9303" width="1.625" style="195" customWidth="1"/>
    <col min="9304" max="9472" width="1.75" style="195"/>
    <col min="9473" max="9481" width="1.75" style="195" customWidth="1"/>
    <col min="9482" max="9485" width="1.625" style="195" customWidth="1"/>
    <col min="9486" max="9489" width="1.75" style="195" customWidth="1"/>
    <col min="9490" max="9523" width="1.625" style="195" customWidth="1"/>
    <col min="9524" max="9524" width="2.125" style="195" customWidth="1"/>
    <col min="9525" max="9541" width="1.625" style="195" customWidth="1"/>
    <col min="9542" max="9542" width="1.5" style="195" customWidth="1"/>
    <col min="9543" max="9543" width="2.625" style="195" customWidth="1"/>
    <col min="9544" max="9559" width="1.625" style="195" customWidth="1"/>
    <col min="9560" max="9728" width="1.75" style="195"/>
    <col min="9729" max="9737" width="1.75" style="195" customWidth="1"/>
    <col min="9738" max="9741" width="1.625" style="195" customWidth="1"/>
    <col min="9742" max="9745" width="1.75" style="195" customWidth="1"/>
    <col min="9746" max="9779" width="1.625" style="195" customWidth="1"/>
    <col min="9780" max="9780" width="2.125" style="195" customWidth="1"/>
    <col min="9781" max="9797" width="1.625" style="195" customWidth="1"/>
    <col min="9798" max="9798" width="1.5" style="195" customWidth="1"/>
    <col min="9799" max="9799" width="2.625" style="195" customWidth="1"/>
    <col min="9800" max="9815" width="1.625" style="195" customWidth="1"/>
    <col min="9816" max="9984" width="1.75" style="195"/>
    <col min="9985" max="9993" width="1.75" style="195" customWidth="1"/>
    <col min="9994" max="9997" width="1.625" style="195" customWidth="1"/>
    <col min="9998" max="10001" width="1.75" style="195" customWidth="1"/>
    <col min="10002" max="10035" width="1.625" style="195" customWidth="1"/>
    <col min="10036" max="10036" width="2.125" style="195" customWidth="1"/>
    <col min="10037" max="10053" width="1.625" style="195" customWidth="1"/>
    <col min="10054" max="10054" width="1.5" style="195" customWidth="1"/>
    <col min="10055" max="10055" width="2.625" style="195" customWidth="1"/>
    <col min="10056" max="10071" width="1.625" style="195" customWidth="1"/>
    <col min="10072" max="10240" width="1.75" style="195"/>
    <col min="10241" max="10249" width="1.75" style="195" customWidth="1"/>
    <col min="10250" max="10253" width="1.625" style="195" customWidth="1"/>
    <col min="10254" max="10257" width="1.75" style="195" customWidth="1"/>
    <col min="10258" max="10291" width="1.625" style="195" customWidth="1"/>
    <col min="10292" max="10292" width="2.125" style="195" customWidth="1"/>
    <col min="10293" max="10309" width="1.625" style="195" customWidth="1"/>
    <col min="10310" max="10310" width="1.5" style="195" customWidth="1"/>
    <col min="10311" max="10311" width="2.625" style="195" customWidth="1"/>
    <col min="10312" max="10327" width="1.625" style="195" customWidth="1"/>
    <col min="10328" max="10496" width="1.75" style="195"/>
    <col min="10497" max="10505" width="1.75" style="195" customWidth="1"/>
    <col min="10506" max="10509" width="1.625" style="195" customWidth="1"/>
    <col min="10510" max="10513" width="1.75" style="195" customWidth="1"/>
    <col min="10514" max="10547" width="1.625" style="195" customWidth="1"/>
    <col min="10548" max="10548" width="2.125" style="195" customWidth="1"/>
    <col min="10549" max="10565" width="1.625" style="195" customWidth="1"/>
    <col min="10566" max="10566" width="1.5" style="195" customWidth="1"/>
    <col min="10567" max="10567" width="2.625" style="195" customWidth="1"/>
    <col min="10568" max="10583" width="1.625" style="195" customWidth="1"/>
    <col min="10584" max="10752" width="1.75" style="195"/>
    <col min="10753" max="10761" width="1.75" style="195" customWidth="1"/>
    <col min="10762" max="10765" width="1.625" style="195" customWidth="1"/>
    <col min="10766" max="10769" width="1.75" style="195" customWidth="1"/>
    <col min="10770" max="10803" width="1.625" style="195" customWidth="1"/>
    <col min="10804" max="10804" width="2.125" style="195" customWidth="1"/>
    <col min="10805" max="10821" width="1.625" style="195" customWidth="1"/>
    <col min="10822" max="10822" width="1.5" style="195" customWidth="1"/>
    <col min="10823" max="10823" width="2.625" style="195" customWidth="1"/>
    <col min="10824" max="10839" width="1.625" style="195" customWidth="1"/>
    <col min="10840" max="11008" width="1.75" style="195"/>
    <col min="11009" max="11017" width="1.75" style="195" customWidth="1"/>
    <col min="11018" max="11021" width="1.625" style="195" customWidth="1"/>
    <col min="11022" max="11025" width="1.75" style="195" customWidth="1"/>
    <col min="11026" max="11059" width="1.625" style="195" customWidth="1"/>
    <col min="11060" max="11060" width="2.125" style="195" customWidth="1"/>
    <col min="11061" max="11077" width="1.625" style="195" customWidth="1"/>
    <col min="11078" max="11078" width="1.5" style="195" customWidth="1"/>
    <col min="11079" max="11079" width="2.625" style="195" customWidth="1"/>
    <col min="11080" max="11095" width="1.625" style="195" customWidth="1"/>
    <col min="11096" max="11264" width="1.75" style="195"/>
    <col min="11265" max="11273" width="1.75" style="195" customWidth="1"/>
    <col min="11274" max="11277" width="1.625" style="195" customWidth="1"/>
    <col min="11278" max="11281" width="1.75" style="195" customWidth="1"/>
    <col min="11282" max="11315" width="1.625" style="195" customWidth="1"/>
    <col min="11316" max="11316" width="2.125" style="195" customWidth="1"/>
    <col min="11317" max="11333" width="1.625" style="195" customWidth="1"/>
    <col min="11334" max="11334" width="1.5" style="195" customWidth="1"/>
    <col min="11335" max="11335" width="2.625" style="195" customWidth="1"/>
    <col min="11336" max="11351" width="1.625" style="195" customWidth="1"/>
    <col min="11352" max="11520" width="1.75" style="195"/>
    <col min="11521" max="11529" width="1.75" style="195" customWidth="1"/>
    <col min="11530" max="11533" width="1.625" style="195" customWidth="1"/>
    <col min="11534" max="11537" width="1.75" style="195" customWidth="1"/>
    <col min="11538" max="11571" width="1.625" style="195" customWidth="1"/>
    <col min="11572" max="11572" width="2.125" style="195" customWidth="1"/>
    <col min="11573" max="11589" width="1.625" style="195" customWidth="1"/>
    <col min="11590" max="11590" width="1.5" style="195" customWidth="1"/>
    <col min="11591" max="11591" width="2.625" style="195" customWidth="1"/>
    <col min="11592" max="11607" width="1.625" style="195" customWidth="1"/>
    <col min="11608" max="11776" width="1.75" style="195"/>
    <col min="11777" max="11785" width="1.75" style="195" customWidth="1"/>
    <col min="11786" max="11789" width="1.625" style="195" customWidth="1"/>
    <col min="11790" max="11793" width="1.75" style="195" customWidth="1"/>
    <col min="11794" max="11827" width="1.625" style="195" customWidth="1"/>
    <col min="11828" max="11828" width="2.125" style="195" customWidth="1"/>
    <col min="11829" max="11845" width="1.625" style="195" customWidth="1"/>
    <col min="11846" max="11846" width="1.5" style="195" customWidth="1"/>
    <col min="11847" max="11847" width="2.625" style="195" customWidth="1"/>
    <col min="11848" max="11863" width="1.625" style="195" customWidth="1"/>
    <col min="11864" max="12032" width="1.75" style="195"/>
    <col min="12033" max="12041" width="1.75" style="195" customWidth="1"/>
    <col min="12042" max="12045" width="1.625" style="195" customWidth="1"/>
    <col min="12046" max="12049" width="1.75" style="195" customWidth="1"/>
    <col min="12050" max="12083" width="1.625" style="195" customWidth="1"/>
    <col min="12084" max="12084" width="2.125" style="195" customWidth="1"/>
    <col min="12085" max="12101" width="1.625" style="195" customWidth="1"/>
    <col min="12102" max="12102" width="1.5" style="195" customWidth="1"/>
    <col min="12103" max="12103" width="2.625" style="195" customWidth="1"/>
    <col min="12104" max="12119" width="1.625" style="195" customWidth="1"/>
    <col min="12120" max="12288" width="1.75" style="195"/>
    <col min="12289" max="12297" width="1.75" style="195" customWidth="1"/>
    <col min="12298" max="12301" width="1.625" style="195" customWidth="1"/>
    <col min="12302" max="12305" width="1.75" style="195" customWidth="1"/>
    <col min="12306" max="12339" width="1.625" style="195" customWidth="1"/>
    <col min="12340" max="12340" width="2.125" style="195" customWidth="1"/>
    <col min="12341" max="12357" width="1.625" style="195" customWidth="1"/>
    <col min="12358" max="12358" width="1.5" style="195" customWidth="1"/>
    <col min="12359" max="12359" width="2.625" style="195" customWidth="1"/>
    <col min="12360" max="12375" width="1.625" style="195" customWidth="1"/>
    <col min="12376" max="12544" width="1.75" style="195"/>
    <col min="12545" max="12553" width="1.75" style="195" customWidth="1"/>
    <col min="12554" max="12557" width="1.625" style="195" customWidth="1"/>
    <col min="12558" max="12561" width="1.75" style="195" customWidth="1"/>
    <col min="12562" max="12595" width="1.625" style="195" customWidth="1"/>
    <col min="12596" max="12596" width="2.125" style="195" customWidth="1"/>
    <col min="12597" max="12613" width="1.625" style="195" customWidth="1"/>
    <col min="12614" max="12614" width="1.5" style="195" customWidth="1"/>
    <col min="12615" max="12615" width="2.625" style="195" customWidth="1"/>
    <col min="12616" max="12631" width="1.625" style="195" customWidth="1"/>
    <col min="12632" max="12800" width="1.75" style="195"/>
    <col min="12801" max="12809" width="1.75" style="195" customWidth="1"/>
    <col min="12810" max="12813" width="1.625" style="195" customWidth="1"/>
    <col min="12814" max="12817" width="1.75" style="195" customWidth="1"/>
    <col min="12818" max="12851" width="1.625" style="195" customWidth="1"/>
    <col min="12852" max="12852" width="2.125" style="195" customWidth="1"/>
    <col min="12853" max="12869" width="1.625" style="195" customWidth="1"/>
    <col min="12870" max="12870" width="1.5" style="195" customWidth="1"/>
    <col min="12871" max="12871" width="2.625" style="195" customWidth="1"/>
    <col min="12872" max="12887" width="1.625" style="195" customWidth="1"/>
    <col min="12888" max="13056" width="1.75" style="195"/>
    <col min="13057" max="13065" width="1.75" style="195" customWidth="1"/>
    <col min="13066" max="13069" width="1.625" style="195" customWidth="1"/>
    <col min="13070" max="13073" width="1.75" style="195" customWidth="1"/>
    <col min="13074" max="13107" width="1.625" style="195" customWidth="1"/>
    <col min="13108" max="13108" width="2.125" style="195" customWidth="1"/>
    <col min="13109" max="13125" width="1.625" style="195" customWidth="1"/>
    <col min="13126" max="13126" width="1.5" style="195" customWidth="1"/>
    <col min="13127" max="13127" width="2.625" style="195" customWidth="1"/>
    <col min="13128" max="13143" width="1.625" style="195" customWidth="1"/>
    <col min="13144" max="13312" width="1.75" style="195"/>
    <col min="13313" max="13321" width="1.75" style="195" customWidth="1"/>
    <col min="13322" max="13325" width="1.625" style="195" customWidth="1"/>
    <col min="13326" max="13329" width="1.75" style="195" customWidth="1"/>
    <col min="13330" max="13363" width="1.625" style="195" customWidth="1"/>
    <col min="13364" max="13364" width="2.125" style="195" customWidth="1"/>
    <col min="13365" max="13381" width="1.625" style="195" customWidth="1"/>
    <col min="13382" max="13382" width="1.5" style="195" customWidth="1"/>
    <col min="13383" max="13383" width="2.625" style="195" customWidth="1"/>
    <col min="13384" max="13399" width="1.625" style="195" customWidth="1"/>
    <col min="13400" max="13568" width="1.75" style="195"/>
    <col min="13569" max="13577" width="1.75" style="195" customWidth="1"/>
    <col min="13578" max="13581" width="1.625" style="195" customWidth="1"/>
    <col min="13582" max="13585" width="1.75" style="195" customWidth="1"/>
    <col min="13586" max="13619" width="1.625" style="195" customWidth="1"/>
    <col min="13620" max="13620" width="2.125" style="195" customWidth="1"/>
    <col min="13621" max="13637" width="1.625" style="195" customWidth="1"/>
    <col min="13638" max="13638" width="1.5" style="195" customWidth="1"/>
    <col min="13639" max="13639" width="2.625" style="195" customWidth="1"/>
    <col min="13640" max="13655" width="1.625" style="195" customWidth="1"/>
    <col min="13656" max="13824" width="1.75" style="195"/>
    <col min="13825" max="13833" width="1.75" style="195" customWidth="1"/>
    <col min="13834" max="13837" width="1.625" style="195" customWidth="1"/>
    <col min="13838" max="13841" width="1.75" style="195" customWidth="1"/>
    <col min="13842" max="13875" width="1.625" style="195" customWidth="1"/>
    <col min="13876" max="13876" width="2.125" style="195" customWidth="1"/>
    <col min="13877" max="13893" width="1.625" style="195" customWidth="1"/>
    <col min="13894" max="13894" width="1.5" style="195" customWidth="1"/>
    <col min="13895" max="13895" width="2.625" style="195" customWidth="1"/>
    <col min="13896" max="13911" width="1.625" style="195" customWidth="1"/>
    <col min="13912" max="14080" width="1.75" style="195"/>
    <col min="14081" max="14089" width="1.75" style="195" customWidth="1"/>
    <col min="14090" max="14093" width="1.625" style="195" customWidth="1"/>
    <col min="14094" max="14097" width="1.75" style="195" customWidth="1"/>
    <col min="14098" max="14131" width="1.625" style="195" customWidth="1"/>
    <col min="14132" max="14132" width="2.125" style="195" customWidth="1"/>
    <col min="14133" max="14149" width="1.625" style="195" customWidth="1"/>
    <col min="14150" max="14150" width="1.5" style="195" customWidth="1"/>
    <col min="14151" max="14151" width="2.625" style="195" customWidth="1"/>
    <col min="14152" max="14167" width="1.625" style="195" customWidth="1"/>
    <col min="14168" max="14336" width="1.75" style="195"/>
    <col min="14337" max="14345" width="1.75" style="195" customWidth="1"/>
    <col min="14346" max="14349" width="1.625" style="195" customWidth="1"/>
    <col min="14350" max="14353" width="1.75" style="195" customWidth="1"/>
    <col min="14354" max="14387" width="1.625" style="195" customWidth="1"/>
    <col min="14388" max="14388" width="2.125" style="195" customWidth="1"/>
    <col min="14389" max="14405" width="1.625" style="195" customWidth="1"/>
    <col min="14406" max="14406" width="1.5" style="195" customWidth="1"/>
    <col min="14407" max="14407" width="2.625" style="195" customWidth="1"/>
    <col min="14408" max="14423" width="1.625" style="195" customWidth="1"/>
    <col min="14424" max="14592" width="1.75" style="195"/>
    <col min="14593" max="14601" width="1.75" style="195" customWidth="1"/>
    <col min="14602" max="14605" width="1.625" style="195" customWidth="1"/>
    <col min="14606" max="14609" width="1.75" style="195" customWidth="1"/>
    <col min="14610" max="14643" width="1.625" style="195" customWidth="1"/>
    <col min="14644" max="14644" width="2.125" style="195" customWidth="1"/>
    <col min="14645" max="14661" width="1.625" style="195" customWidth="1"/>
    <col min="14662" max="14662" width="1.5" style="195" customWidth="1"/>
    <col min="14663" max="14663" width="2.625" style="195" customWidth="1"/>
    <col min="14664" max="14679" width="1.625" style="195" customWidth="1"/>
    <col min="14680" max="14848" width="1.75" style="195"/>
    <col min="14849" max="14857" width="1.75" style="195" customWidth="1"/>
    <col min="14858" max="14861" width="1.625" style="195" customWidth="1"/>
    <col min="14862" max="14865" width="1.75" style="195" customWidth="1"/>
    <col min="14866" max="14899" width="1.625" style="195" customWidth="1"/>
    <col min="14900" max="14900" width="2.125" style="195" customWidth="1"/>
    <col min="14901" max="14917" width="1.625" style="195" customWidth="1"/>
    <col min="14918" max="14918" width="1.5" style="195" customWidth="1"/>
    <col min="14919" max="14919" width="2.625" style="195" customWidth="1"/>
    <col min="14920" max="14935" width="1.625" style="195" customWidth="1"/>
    <col min="14936" max="15104" width="1.75" style="195"/>
    <col min="15105" max="15113" width="1.75" style="195" customWidth="1"/>
    <col min="15114" max="15117" width="1.625" style="195" customWidth="1"/>
    <col min="15118" max="15121" width="1.75" style="195" customWidth="1"/>
    <col min="15122" max="15155" width="1.625" style="195" customWidth="1"/>
    <col min="15156" max="15156" width="2.125" style="195" customWidth="1"/>
    <col min="15157" max="15173" width="1.625" style="195" customWidth="1"/>
    <col min="15174" max="15174" width="1.5" style="195" customWidth="1"/>
    <col min="15175" max="15175" width="2.625" style="195" customWidth="1"/>
    <col min="15176" max="15191" width="1.625" style="195" customWidth="1"/>
    <col min="15192" max="15360" width="1.75" style="195"/>
    <col min="15361" max="15369" width="1.75" style="195" customWidth="1"/>
    <col min="15370" max="15373" width="1.625" style="195" customWidth="1"/>
    <col min="15374" max="15377" width="1.75" style="195" customWidth="1"/>
    <col min="15378" max="15411" width="1.625" style="195" customWidth="1"/>
    <col min="15412" max="15412" width="2.125" style="195" customWidth="1"/>
    <col min="15413" max="15429" width="1.625" style="195" customWidth="1"/>
    <col min="15430" max="15430" width="1.5" style="195" customWidth="1"/>
    <col min="15431" max="15431" width="2.625" style="195" customWidth="1"/>
    <col min="15432" max="15447" width="1.625" style="195" customWidth="1"/>
    <col min="15448" max="15616" width="1.75" style="195"/>
    <col min="15617" max="15625" width="1.75" style="195" customWidth="1"/>
    <col min="15626" max="15629" width="1.625" style="195" customWidth="1"/>
    <col min="15630" max="15633" width="1.75" style="195" customWidth="1"/>
    <col min="15634" max="15667" width="1.625" style="195" customWidth="1"/>
    <col min="15668" max="15668" width="2.125" style="195" customWidth="1"/>
    <col min="15669" max="15685" width="1.625" style="195" customWidth="1"/>
    <col min="15686" max="15686" width="1.5" style="195" customWidth="1"/>
    <col min="15687" max="15687" width="2.625" style="195" customWidth="1"/>
    <col min="15688" max="15703" width="1.625" style="195" customWidth="1"/>
    <col min="15704" max="15872" width="1.75" style="195"/>
    <col min="15873" max="15881" width="1.75" style="195" customWidth="1"/>
    <col min="15882" max="15885" width="1.625" style="195" customWidth="1"/>
    <col min="15886" max="15889" width="1.75" style="195" customWidth="1"/>
    <col min="15890" max="15923" width="1.625" style="195" customWidth="1"/>
    <col min="15924" max="15924" width="2.125" style="195" customWidth="1"/>
    <col min="15925" max="15941" width="1.625" style="195" customWidth="1"/>
    <col min="15942" max="15942" width="1.5" style="195" customWidth="1"/>
    <col min="15943" max="15943" width="2.625" style="195" customWidth="1"/>
    <col min="15944" max="15959" width="1.625" style="195" customWidth="1"/>
    <col min="15960" max="16128" width="1.75" style="195"/>
    <col min="16129" max="16137" width="1.75" style="195" customWidth="1"/>
    <col min="16138" max="16141" width="1.625" style="195" customWidth="1"/>
    <col min="16142" max="16145" width="1.75" style="195" customWidth="1"/>
    <col min="16146" max="16179" width="1.625" style="195" customWidth="1"/>
    <col min="16180" max="16180" width="2.125" style="195" customWidth="1"/>
    <col min="16181" max="16197" width="1.625" style="195" customWidth="1"/>
    <col min="16198" max="16198" width="1.5" style="195" customWidth="1"/>
    <col min="16199" max="16199" width="2.625" style="195" customWidth="1"/>
    <col min="16200" max="16215" width="1.625" style="195" customWidth="1"/>
    <col min="16216" max="16384" width="1.75" style="195"/>
  </cols>
  <sheetData>
    <row r="1" spans="1:92" ht="26.25" customHeight="1" x14ac:dyDescent="0.15">
      <c r="A1" s="194"/>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row>
    <row r="2" spans="1:92" ht="14.1" customHeight="1" x14ac:dyDescent="0.15">
      <c r="A2" s="196" t="s">
        <v>214</v>
      </c>
      <c r="B2" s="196"/>
      <c r="C2" s="196"/>
      <c r="D2" s="196"/>
      <c r="E2" s="196"/>
      <c r="F2" s="196"/>
      <c r="G2" s="196"/>
      <c r="H2" s="197"/>
      <c r="I2" s="197"/>
      <c r="J2" s="197"/>
      <c r="K2" s="197"/>
      <c r="L2" s="197"/>
      <c r="M2" s="197"/>
      <c r="N2" s="197"/>
      <c r="O2" s="197"/>
      <c r="P2" s="197"/>
      <c r="Q2" s="197"/>
      <c r="R2" s="197"/>
      <c r="S2" s="197"/>
      <c r="T2" s="197"/>
      <c r="U2" s="197"/>
      <c r="V2" s="197"/>
      <c r="W2" s="197"/>
      <c r="X2" s="197"/>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t="s">
        <v>251</v>
      </c>
      <c r="CA2" s="196"/>
      <c r="CB2" s="196"/>
      <c r="CC2" s="196"/>
      <c r="CD2" s="196"/>
      <c r="CE2" s="196"/>
      <c r="CF2" s="196"/>
      <c r="CG2" s="196"/>
      <c r="CH2" s="196"/>
      <c r="CI2" s="196"/>
      <c r="CJ2" s="196"/>
      <c r="CK2" s="194"/>
    </row>
    <row r="3" spans="1:92" ht="20.25" customHeight="1" x14ac:dyDescent="0.15">
      <c r="A3" s="325" t="s">
        <v>242</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row>
    <row r="4" spans="1:92" s="199" customFormat="1" ht="14.1"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234" t="s">
        <v>0</v>
      </c>
      <c r="BY4" s="234"/>
      <c r="BZ4" s="234"/>
      <c r="CA4" s="234"/>
      <c r="CB4" s="234"/>
      <c r="CC4" s="234"/>
      <c r="CD4" s="234"/>
      <c r="CE4" s="234"/>
      <c r="CF4" s="234"/>
      <c r="CG4" s="234"/>
      <c r="CH4" s="234"/>
      <c r="CI4" s="234"/>
      <c r="CJ4" s="234"/>
      <c r="CK4" s="234"/>
      <c r="CL4" s="198"/>
      <c r="CM4" s="198"/>
      <c r="CN4" s="198"/>
    </row>
    <row r="5" spans="1:92" s="202" customFormat="1" ht="14.1" customHeight="1" x14ac:dyDescent="0.15">
      <c r="A5" s="200"/>
      <c r="B5" s="201"/>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324" t="s">
        <v>252</v>
      </c>
      <c r="BY5" s="324"/>
      <c r="BZ5" s="324"/>
      <c r="CA5" s="324"/>
      <c r="CB5" s="324"/>
      <c r="CC5" s="324"/>
      <c r="CD5" s="324"/>
      <c r="CE5" s="324"/>
      <c r="CF5" s="324"/>
      <c r="CG5" s="324"/>
      <c r="CH5" s="324"/>
      <c r="CI5" s="324"/>
      <c r="CJ5" s="324"/>
      <c r="CK5" s="324"/>
      <c r="CL5" s="198"/>
      <c r="CM5" s="198"/>
      <c r="CN5" s="198"/>
    </row>
    <row r="6" spans="1:92" s="202" customFormat="1" ht="14.1" customHeight="1" x14ac:dyDescent="0.15">
      <c r="A6" s="196"/>
      <c r="B6" s="203"/>
      <c r="C6" s="196"/>
      <c r="D6" s="196"/>
      <c r="E6" s="196"/>
      <c r="F6" s="196"/>
      <c r="G6" s="196"/>
      <c r="I6" s="204"/>
      <c r="J6" s="196" t="s">
        <v>1</v>
      </c>
      <c r="K6" s="196"/>
      <c r="L6" s="196"/>
      <c r="M6" s="196"/>
      <c r="N6" s="196"/>
      <c r="O6" s="196"/>
      <c r="P6" s="196"/>
      <c r="Q6" s="196"/>
      <c r="R6" s="196"/>
      <c r="S6" s="196"/>
      <c r="T6" s="196"/>
      <c r="U6" s="196"/>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5"/>
      <c r="BY6" s="200"/>
      <c r="BZ6" s="200"/>
      <c r="CA6" s="200"/>
      <c r="CB6" s="200"/>
      <c r="CC6" s="200"/>
      <c r="CD6" s="200"/>
      <c r="CE6" s="200"/>
      <c r="CF6" s="200"/>
      <c r="CG6" s="200"/>
      <c r="CH6" s="200"/>
      <c r="CI6" s="200"/>
      <c r="CJ6" s="200"/>
      <c r="CK6" s="204"/>
    </row>
    <row r="7" spans="1:92" s="202" customFormat="1" ht="14.1" customHeight="1" x14ac:dyDescent="0.15">
      <c r="A7" s="196"/>
      <c r="B7" s="203"/>
      <c r="C7" s="196"/>
      <c r="D7" s="196"/>
      <c r="E7" s="196"/>
      <c r="F7" s="196"/>
      <c r="G7" s="196"/>
      <c r="H7" s="196"/>
      <c r="I7" s="204"/>
      <c r="J7" s="204"/>
      <c r="K7" s="196"/>
      <c r="L7" s="196"/>
      <c r="M7" s="196"/>
      <c r="N7" s="196"/>
      <c r="O7" s="196"/>
      <c r="P7" s="196"/>
      <c r="Q7" s="196"/>
      <c r="R7" s="196"/>
      <c r="S7" s="196"/>
      <c r="T7" s="196"/>
      <c r="U7" s="196"/>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5"/>
      <c r="BY7" s="200"/>
      <c r="BZ7" s="200"/>
      <c r="CA7" s="200"/>
      <c r="CB7" s="200"/>
      <c r="CC7" s="200"/>
      <c r="CD7" s="200"/>
      <c r="CE7" s="200"/>
      <c r="CF7" s="200"/>
      <c r="CG7" s="200"/>
      <c r="CH7" s="200"/>
      <c r="CI7" s="200"/>
      <c r="CJ7" s="200"/>
      <c r="CK7" s="204"/>
    </row>
    <row r="8" spans="1:92" s="202" customFormat="1" ht="14.1" customHeight="1" x14ac:dyDescent="0.15">
      <c r="A8" s="200"/>
      <c r="B8" s="201"/>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34" t="s">
        <v>253</v>
      </c>
      <c r="AW8" s="234"/>
      <c r="AX8" s="234"/>
      <c r="AY8" s="234"/>
      <c r="AZ8" s="234"/>
      <c r="BA8" s="234"/>
      <c r="BB8" s="234"/>
      <c r="BC8" s="234"/>
      <c r="BD8" s="234"/>
      <c r="BE8" s="234"/>
      <c r="BF8" s="324" t="s">
        <v>254</v>
      </c>
      <c r="BG8" s="324"/>
      <c r="BH8" s="324"/>
      <c r="BI8" s="324"/>
      <c r="BJ8" s="324"/>
      <c r="BK8" s="324"/>
      <c r="BL8" s="324"/>
      <c r="BM8" s="324"/>
      <c r="BN8" s="324"/>
      <c r="BO8" s="324"/>
      <c r="BP8" s="324"/>
      <c r="BQ8" s="324"/>
      <c r="BR8" s="324"/>
      <c r="BS8" s="324"/>
      <c r="BT8" s="324"/>
      <c r="BU8" s="324"/>
      <c r="BV8" s="324"/>
      <c r="BW8" s="324"/>
      <c r="BX8" s="205"/>
      <c r="BY8" s="200"/>
      <c r="BZ8" s="200"/>
      <c r="CA8" s="200"/>
      <c r="CB8" s="200"/>
      <c r="CC8" s="200"/>
      <c r="CD8" s="200"/>
      <c r="CE8" s="200"/>
      <c r="CF8" s="200"/>
      <c r="CG8" s="200"/>
      <c r="CH8" s="200"/>
      <c r="CI8" s="200"/>
      <c r="CJ8" s="200"/>
      <c r="CK8" s="204"/>
    </row>
    <row r="9" spans="1:92" s="202" customFormat="1" ht="14.1" customHeight="1" x14ac:dyDescent="0.15">
      <c r="A9" s="200"/>
      <c r="B9" s="201"/>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323" t="s">
        <v>255</v>
      </c>
      <c r="AW9" s="323"/>
      <c r="AX9" s="323"/>
      <c r="AY9" s="323"/>
      <c r="AZ9" s="323"/>
      <c r="BA9" s="323"/>
      <c r="BB9" s="323"/>
      <c r="BC9" s="323"/>
      <c r="BD9" s="323"/>
      <c r="BE9" s="323"/>
      <c r="BF9" s="323"/>
      <c r="BG9" s="323"/>
      <c r="BH9" s="323"/>
      <c r="BI9" s="323"/>
      <c r="BJ9" s="323"/>
      <c r="BK9" s="323"/>
      <c r="BL9" s="323"/>
      <c r="BM9" s="323"/>
      <c r="BN9" s="324" t="s">
        <v>256</v>
      </c>
      <c r="BO9" s="324"/>
      <c r="BP9" s="324"/>
      <c r="BQ9" s="324"/>
      <c r="BR9" s="324"/>
      <c r="BS9" s="324"/>
      <c r="BT9" s="324"/>
      <c r="BU9" s="324"/>
      <c r="BV9" s="196"/>
      <c r="BW9" s="200"/>
      <c r="BX9" s="205"/>
      <c r="BY9" s="200"/>
      <c r="BZ9" s="200"/>
      <c r="CA9" s="200"/>
      <c r="CB9" s="200"/>
      <c r="CC9" s="196"/>
      <c r="CD9" s="200"/>
      <c r="CE9" s="200"/>
      <c r="CF9" s="200"/>
      <c r="CG9" s="200"/>
      <c r="CH9" s="200"/>
      <c r="CI9" s="200"/>
      <c r="CJ9" s="200"/>
      <c r="CK9" s="204"/>
    </row>
    <row r="10" spans="1:92" s="202" customFormat="1" ht="14.1" customHeight="1" x14ac:dyDescent="0.15">
      <c r="A10" s="200"/>
      <c r="B10" s="201"/>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196"/>
      <c r="AW10" s="196"/>
      <c r="AX10" s="196"/>
      <c r="AY10" s="196"/>
      <c r="AZ10" s="196"/>
      <c r="BA10" s="200"/>
      <c r="BB10" s="200"/>
      <c r="BC10" s="200"/>
      <c r="BD10" s="200"/>
      <c r="BE10" s="200"/>
      <c r="BF10" s="200"/>
      <c r="BG10" s="200"/>
      <c r="BH10" s="200"/>
      <c r="BI10" s="205"/>
      <c r="BJ10" s="200"/>
      <c r="BK10" s="200"/>
      <c r="BL10" s="200"/>
      <c r="BM10" s="200"/>
      <c r="BN10" s="200"/>
      <c r="BO10" s="200"/>
      <c r="BP10" s="200"/>
      <c r="BQ10" s="200"/>
      <c r="BR10" s="200"/>
      <c r="BS10" s="200"/>
      <c r="BT10" s="200"/>
      <c r="BU10" s="200"/>
      <c r="BV10" s="200"/>
      <c r="BW10" s="200"/>
      <c r="BX10" s="205"/>
      <c r="BY10" s="200"/>
      <c r="BZ10" s="200"/>
      <c r="CA10" s="200"/>
      <c r="CB10" s="200"/>
      <c r="CC10" s="200"/>
      <c r="CD10" s="200"/>
      <c r="CE10" s="200"/>
      <c r="CF10" s="200"/>
      <c r="CG10" s="200"/>
      <c r="CH10" s="200"/>
      <c r="CI10" s="200"/>
      <c r="CJ10" s="200"/>
      <c r="CK10" s="204"/>
    </row>
    <row r="11" spans="1:92" s="202" customFormat="1" ht="14.1" customHeight="1" x14ac:dyDescent="0.15">
      <c r="A11" s="306" t="s">
        <v>257</v>
      </c>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196"/>
      <c r="CK11" s="204"/>
    </row>
    <row r="12" spans="1:92" s="202" customFormat="1" ht="14.1" customHeight="1" x14ac:dyDescent="0.15">
      <c r="A12" s="200"/>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200"/>
      <c r="AO12" s="200"/>
      <c r="AP12" s="200"/>
      <c r="AQ12" s="200"/>
      <c r="AR12" s="200"/>
      <c r="AS12" s="200"/>
      <c r="AT12" s="200"/>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0"/>
      <c r="CK12" s="204"/>
    </row>
    <row r="13" spans="1:92" s="202" customFormat="1" ht="14.1" customHeight="1" x14ac:dyDescent="0.15">
      <c r="A13" s="200"/>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6" t="s">
        <v>2</v>
      </c>
      <c r="AO13" s="200"/>
      <c r="AP13" s="200"/>
      <c r="AQ13" s="200"/>
      <c r="AR13" s="200"/>
      <c r="AS13" s="200"/>
      <c r="AT13" s="200"/>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0"/>
      <c r="CK13" s="204"/>
    </row>
    <row r="14" spans="1:92" s="202" customFormat="1" ht="14.1" customHeight="1" x14ac:dyDescent="0.15">
      <c r="A14" s="200"/>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200"/>
      <c r="AO14" s="200"/>
      <c r="AP14" s="200"/>
      <c r="AQ14" s="200"/>
      <c r="AR14" s="200"/>
      <c r="AS14" s="200"/>
      <c r="AT14" s="200"/>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0"/>
      <c r="CK14" s="204"/>
    </row>
    <row r="15" spans="1:92" s="202" customFormat="1" ht="14.1" customHeight="1" x14ac:dyDescent="0.15">
      <c r="A15" s="200"/>
      <c r="B15" s="196" t="s">
        <v>3</v>
      </c>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0"/>
      <c r="CK15" s="204"/>
    </row>
    <row r="16" spans="1:92" s="202" customFormat="1" ht="9.9499999999999993" customHeight="1" x14ac:dyDescent="0.15">
      <c r="A16" s="200"/>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t="s">
        <v>4</v>
      </c>
      <c r="CH16" s="200"/>
      <c r="CI16" s="200"/>
      <c r="CJ16" s="200"/>
      <c r="CK16" s="204"/>
    </row>
    <row r="17" spans="1:93" ht="15" customHeight="1" x14ac:dyDescent="0.15">
      <c r="A17" s="196"/>
      <c r="B17" s="207"/>
      <c r="C17" s="208"/>
      <c r="D17" s="208"/>
      <c r="E17" s="208"/>
      <c r="F17" s="208"/>
      <c r="G17" s="208"/>
      <c r="H17" s="208"/>
      <c r="I17" s="208"/>
      <c r="J17" s="208"/>
      <c r="K17" s="208"/>
      <c r="L17" s="208"/>
      <c r="M17" s="208"/>
      <c r="N17" s="307" t="s">
        <v>5</v>
      </c>
      <c r="O17" s="308"/>
      <c r="P17" s="308"/>
      <c r="Q17" s="308"/>
      <c r="R17" s="309"/>
      <c r="S17" s="307" t="s">
        <v>6</v>
      </c>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9"/>
      <c r="CF17" s="310" t="s">
        <v>209</v>
      </c>
      <c r="CG17" s="288"/>
      <c r="CH17" s="288"/>
      <c r="CI17" s="288"/>
      <c r="CJ17" s="297"/>
      <c r="CK17" s="209"/>
      <c r="CL17" s="210"/>
      <c r="CM17" s="210"/>
      <c r="CN17" s="210"/>
      <c r="CO17" s="210"/>
    </row>
    <row r="18" spans="1:93" ht="15" customHeight="1" x14ac:dyDescent="0.15">
      <c r="A18" s="196"/>
      <c r="B18" s="211"/>
      <c r="C18" s="200"/>
      <c r="D18" s="200"/>
      <c r="E18" s="200"/>
      <c r="F18" s="200"/>
      <c r="G18" s="200"/>
      <c r="H18" s="200"/>
      <c r="I18" s="200"/>
      <c r="J18" s="200"/>
      <c r="K18" s="200"/>
      <c r="L18" s="200"/>
      <c r="M18" s="200"/>
      <c r="N18" s="310"/>
      <c r="O18" s="288"/>
      <c r="P18" s="288"/>
      <c r="Q18" s="288"/>
      <c r="R18" s="311"/>
      <c r="S18" s="312" t="s">
        <v>7</v>
      </c>
      <c r="T18" s="313"/>
      <c r="U18" s="313"/>
      <c r="V18" s="313"/>
      <c r="W18" s="313"/>
      <c r="X18" s="313"/>
      <c r="Y18" s="313"/>
      <c r="Z18" s="313"/>
      <c r="AA18" s="313"/>
      <c r="AB18" s="314"/>
      <c r="AC18" s="315" t="s">
        <v>8</v>
      </c>
      <c r="AD18" s="313"/>
      <c r="AE18" s="313"/>
      <c r="AF18" s="313"/>
      <c r="AG18" s="314"/>
      <c r="AH18" s="315" t="s">
        <v>258</v>
      </c>
      <c r="AI18" s="313"/>
      <c r="AJ18" s="313"/>
      <c r="AK18" s="313"/>
      <c r="AL18" s="313"/>
      <c r="AM18" s="313"/>
      <c r="AN18" s="313"/>
      <c r="AO18" s="313"/>
      <c r="AP18" s="313"/>
      <c r="AQ18" s="313"/>
      <c r="AR18" s="313"/>
      <c r="AS18" s="313"/>
      <c r="AT18" s="313"/>
      <c r="AU18" s="313"/>
      <c r="AV18" s="313"/>
      <c r="AW18" s="276"/>
      <c r="AX18" s="276"/>
      <c r="AY18" s="276"/>
      <c r="AZ18" s="276"/>
      <c r="BA18" s="276"/>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4"/>
      <c r="CA18" s="316" t="s">
        <v>9</v>
      </c>
      <c r="CB18" s="276"/>
      <c r="CC18" s="276"/>
      <c r="CD18" s="276"/>
      <c r="CE18" s="317"/>
      <c r="CF18" s="275"/>
      <c r="CG18" s="276"/>
      <c r="CH18" s="276"/>
      <c r="CI18" s="276"/>
      <c r="CJ18" s="277"/>
      <c r="CK18" s="209"/>
      <c r="CL18" s="210"/>
      <c r="CM18" s="210"/>
      <c r="CN18" s="210"/>
      <c r="CO18" s="210"/>
    </row>
    <row r="19" spans="1:93" ht="15" customHeight="1" x14ac:dyDescent="0.15">
      <c r="A19" s="196"/>
      <c r="B19" s="211"/>
      <c r="C19" s="200"/>
      <c r="D19" s="200"/>
      <c r="E19" s="200"/>
      <c r="F19" s="200"/>
      <c r="G19" s="200"/>
      <c r="H19" s="200"/>
      <c r="I19" s="200"/>
      <c r="J19" s="200"/>
      <c r="K19" s="200"/>
      <c r="L19" s="200"/>
      <c r="M19" s="200"/>
      <c r="N19" s="312" t="s">
        <v>10</v>
      </c>
      <c r="O19" s="313"/>
      <c r="P19" s="313"/>
      <c r="Q19" s="313"/>
      <c r="R19" s="318"/>
      <c r="S19" s="288" t="s">
        <v>259</v>
      </c>
      <c r="T19" s="288"/>
      <c r="U19" s="288"/>
      <c r="V19" s="288"/>
      <c r="W19" s="297"/>
      <c r="X19" s="287" t="s">
        <v>11</v>
      </c>
      <c r="Y19" s="288"/>
      <c r="Z19" s="288"/>
      <c r="AA19" s="288"/>
      <c r="AB19" s="297"/>
      <c r="AC19" s="287" t="s">
        <v>260</v>
      </c>
      <c r="AD19" s="288"/>
      <c r="AE19" s="288"/>
      <c r="AF19" s="288"/>
      <c r="AG19" s="297"/>
      <c r="AH19" s="287" t="s">
        <v>261</v>
      </c>
      <c r="AI19" s="288"/>
      <c r="AJ19" s="288"/>
      <c r="AK19" s="288"/>
      <c r="AL19" s="297"/>
      <c r="AM19" s="287" t="s">
        <v>262</v>
      </c>
      <c r="AN19" s="288"/>
      <c r="AO19" s="288"/>
      <c r="AP19" s="288"/>
      <c r="AQ19" s="297"/>
      <c r="AR19" s="287" t="s">
        <v>263</v>
      </c>
      <c r="AS19" s="288"/>
      <c r="AT19" s="288"/>
      <c r="AU19" s="288"/>
      <c r="AV19" s="288"/>
      <c r="AW19" s="290" t="s">
        <v>264</v>
      </c>
      <c r="AX19" s="291"/>
      <c r="AY19" s="291"/>
      <c r="AZ19" s="291"/>
      <c r="BA19" s="292"/>
      <c r="BB19" s="296" t="s">
        <v>265</v>
      </c>
      <c r="BC19" s="288"/>
      <c r="BD19" s="288"/>
      <c r="BE19" s="288"/>
      <c r="BF19" s="297"/>
      <c r="BG19" s="298" t="s">
        <v>266</v>
      </c>
      <c r="BH19" s="296"/>
      <c r="BI19" s="296"/>
      <c r="BJ19" s="296"/>
      <c r="BK19" s="299"/>
      <c r="BL19" s="287" t="s">
        <v>267</v>
      </c>
      <c r="BM19" s="288"/>
      <c r="BN19" s="288"/>
      <c r="BO19" s="288"/>
      <c r="BP19" s="297"/>
      <c r="BQ19" s="287" t="s">
        <v>268</v>
      </c>
      <c r="BR19" s="288"/>
      <c r="BS19" s="288"/>
      <c r="BT19" s="288"/>
      <c r="BU19" s="297"/>
      <c r="BV19" s="287" t="s">
        <v>269</v>
      </c>
      <c r="BW19" s="288"/>
      <c r="BX19" s="288"/>
      <c r="BY19" s="288"/>
      <c r="BZ19" s="297"/>
      <c r="CA19" s="316" t="s">
        <v>12</v>
      </c>
      <c r="CB19" s="276"/>
      <c r="CC19" s="276"/>
      <c r="CD19" s="276"/>
      <c r="CE19" s="317"/>
      <c r="CF19" s="275" t="s">
        <v>13</v>
      </c>
      <c r="CG19" s="276"/>
      <c r="CH19" s="276"/>
      <c r="CI19" s="276"/>
      <c r="CJ19" s="277"/>
      <c r="CK19" s="209"/>
      <c r="CL19" s="210"/>
      <c r="CM19" s="210"/>
      <c r="CN19" s="210"/>
      <c r="CO19" s="210"/>
    </row>
    <row r="20" spans="1:93" ht="15" customHeight="1" thickBot="1" x14ac:dyDescent="0.2">
      <c r="A20" s="196"/>
      <c r="B20" s="212"/>
      <c r="C20" s="213"/>
      <c r="D20" s="213"/>
      <c r="E20" s="213"/>
      <c r="F20" s="213"/>
      <c r="G20" s="213"/>
      <c r="H20" s="213"/>
      <c r="I20" s="213"/>
      <c r="J20" s="213"/>
      <c r="K20" s="213"/>
      <c r="L20" s="213"/>
      <c r="M20" s="213"/>
      <c r="N20" s="319"/>
      <c r="O20" s="320"/>
      <c r="P20" s="320"/>
      <c r="Q20" s="320"/>
      <c r="R20" s="321"/>
      <c r="S20" s="279"/>
      <c r="T20" s="279"/>
      <c r="U20" s="279"/>
      <c r="V20" s="279"/>
      <c r="W20" s="280"/>
      <c r="X20" s="289"/>
      <c r="Y20" s="279"/>
      <c r="Z20" s="279"/>
      <c r="AA20" s="279"/>
      <c r="AB20" s="280"/>
      <c r="AC20" s="289"/>
      <c r="AD20" s="279"/>
      <c r="AE20" s="279"/>
      <c r="AF20" s="279"/>
      <c r="AG20" s="280"/>
      <c r="AH20" s="289"/>
      <c r="AI20" s="279"/>
      <c r="AJ20" s="279"/>
      <c r="AK20" s="279"/>
      <c r="AL20" s="280"/>
      <c r="AM20" s="289"/>
      <c r="AN20" s="279"/>
      <c r="AO20" s="279"/>
      <c r="AP20" s="279"/>
      <c r="AQ20" s="280"/>
      <c r="AR20" s="289"/>
      <c r="AS20" s="279"/>
      <c r="AT20" s="279"/>
      <c r="AU20" s="279"/>
      <c r="AV20" s="279"/>
      <c r="AW20" s="293"/>
      <c r="AX20" s="294"/>
      <c r="AY20" s="294"/>
      <c r="AZ20" s="294"/>
      <c r="BA20" s="295"/>
      <c r="BB20" s="279"/>
      <c r="BC20" s="279"/>
      <c r="BD20" s="279"/>
      <c r="BE20" s="279"/>
      <c r="BF20" s="280"/>
      <c r="BG20" s="300"/>
      <c r="BH20" s="301"/>
      <c r="BI20" s="301"/>
      <c r="BJ20" s="301"/>
      <c r="BK20" s="302"/>
      <c r="BL20" s="289"/>
      <c r="BM20" s="279"/>
      <c r="BN20" s="279"/>
      <c r="BO20" s="279"/>
      <c r="BP20" s="280"/>
      <c r="BQ20" s="289"/>
      <c r="BR20" s="279"/>
      <c r="BS20" s="279"/>
      <c r="BT20" s="279"/>
      <c r="BU20" s="280"/>
      <c r="BV20" s="289"/>
      <c r="BW20" s="279"/>
      <c r="BX20" s="279"/>
      <c r="BY20" s="279"/>
      <c r="BZ20" s="280"/>
      <c r="CA20" s="289"/>
      <c r="CB20" s="279"/>
      <c r="CC20" s="279"/>
      <c r="CD20" s="279"/>
      <c r="CE20" s="322"/>
      <c r="CF20" s="278"/>
      <c r="CG20" s="279"/>
      <c r="CH20" s="279"/>
      <c r="CI20" s="279"/>
      <c r="CJ20" s="280"/>
      <c r="CK20" s="209"/>
      <c r="CL20" s="210"/>
      <c r="CM20" s="210"/>
      <c r="CN20" s="210"/>
      <c r="CO20" s="210"/>
    </row>
    <row r="21" spans="1:93" ht="15" customHeight="1" thickTop="1" x14ac:dyDescent="0.15">
      <c r="A21" s="196"/>
      <c r="B21" s="281" t="s">
        <v>14</v>
      </c>
      <c r="C21" s="282"/>
      <c r="D21" s="282"/>
      <c r="E21" s="282"/>
      <c r="F21" s="282"/>
      <c r="G21" s="282"/>
      <c r="H21" s="282"/>
      <c r="I21" s="282"/>
      <c r="J21" s="282"/>
      <c r="K21" s="282"/>
      <c r="L21" s="282"/>
      <c r="M21" s="282"/>
      <c r="N21" s="283">
        <v>500000</v>
      </c>
      <c r="O21" s="250"/>
      <c r="P21" s="250"/>
      <c r="Q21" s="250"/>
      <c r="R21" s="284"/>
      <c r="S21" s="270">
        <v>447422</v>
      </c>
      <c r="T21" s="270"/>
      <c r="U21" s="270"/>
      <c r="V21" s="270"/>
      <c r="W21" s="274"/>
      <c r="X21" s="269"/>
      <c r="Y21" s="270"/>
      <c r="Z21" s="270"/>
      <c r="AA21" s="270"/>
      <c r="AB21" s="274"/>
      <c r="AC21" s="285">
        <v>5000</v>
      </c>
      <c r="AD21" s="285"/>
      <c r="AE21" s="285"/>
      <c r="AF21" s="285"/>
      <c r="AG21" s="285"/>
      <c r="AH21" s="269">
        <v>10000</v>
      </c>
      <c r="AI21" s="270"/>
      <c r="AJ21" s="270"/>
      <c r="AK21" s="270"/>
      <c r="AL21" s="274"/>
      <c r="AM21" s="269">
        <v>30768</v>
      </c>
      <c r="AN21" s="270"/>
      <c r="AO21" s="270"/>
      <c r="AP21" s="270"/>
      <c r="AQ21" s="274"/>
      <c r="AR21" s="269">
        <v>700</v>
      </c>
      <c r="AS21" s="270"/>
      <c r="AT21" s="270"/>
      <c r="AU21" s="270"/>
      <c r="AV21" s="270"/>
      <c r="AW21" s="271"/>
      <c r="AX21" s="272"/>
      <c r="AY21" s="272"/>
      <c r="AZ21" s="272"/>
      <c r="BA21" s="273"/>
      <c r="BB21" s="270">
        <v>2486</v>
      </c>
      <c r="BC21" s="270"/>
      <c r="BD21" s="270"/>
      <c r="BE21" s="270"/>
      <c r="BF21" s="274"/>
      <c r="BG21" s="269"/>
      <c r="BH21" s="270"/>
      <c r="BI21" s="270"/>
      <c r="BJ21" s="270"/>
      <c r="BK21" s="274"/>
      <c r="BL21" s="269">
        <v>3624</v>
      </c>
      <c r="BM21" s="270"/>
      <c r="BN21" s="270"/>
      <c r="BO21" s="270"/>
      <c r="BP21" s="274"/>
      <c r="BQ21" s="269"/>
      <c r="BR21" s="270"/>
      <c r="BS21" s="270"/>
      <c r="BT21" s="270"/>
      <c r="BU21" s="274"/>
      <c r="BV21" s="269"/>
      <c r="BW21" s="270"/>
      <c r="BX21" s="270"/>
      <c r="BY21" s="270"/>
      <c r="BZ21" s="274"/>
      <c r="CA21" s="303">
        <f>SUM(S21:BZ22)</f>
        <v>500000</v>
      </c>
      <c r="CB21" s="304"/>
      <c r="CC21" s="304"/>
      <c r="CD21" s="304"/>
      <c r="CE21" s="305"/>
      <c r="CF21" s="256">
        <f>N21-CA21</f>
        <v>0</v>
      </c>
      <c r="CG21" s="257"/>
      <c r="CH21" s="257"/>
      <c r="CI21" s="257"/>
      <c r="CJ21" s="258"/>
      <c r="CK21" s="214"/>
      <c r="CL21" s="215"/>
      <c r="CM21" s="215"/>
      <c r="CN21" s="215"/>
      <c r="CO21" s="215"/>
    </row>
    <row r="22" spans="1:93" ht="15" customHeight="1" x14ac:dyDescent="0.15">
      <c r="A22" s="196"/>
      <c r="B22" s="281"/>
      <c r="C22" s="282"/>
      <c r="D22" s="282"/>
      <c r="E22" s="282"/>
      <c r="F22" s="282"/>
      <c r="G22" s="282"/>
      <c r="H22" s="282"/>
      <c r="I22" s="282"/>
      <c r="J22" s="282"/>
      <c r="K22" s="282"/>
      <c r="L22" s="282"/>
      <c r="M22" s="282"/>
      <c r="N22" s="266"/>
      <c r="O22" s="267"/>
      <c r="P22" s="267"/>
      <c r="Q22" s="267"/>
      <c r="R22" s="268"/>
      <c r="S22" s="250"/>
      <c r="T22" s="250"/>
      <c r="U22" s="250"/>
      <c r="V22" s="250"/>
      <c r="W22" s="255"/>
      <c r="X22" s="249"/>
      <c r="Y22" s="250"/>
      <c r="Z22" s="250"/>
      <c r="AA22" s="250"/>
      <c r="AB22" s="255"/>
      <c r="AC22" s="286"/>
      <c r="AD22" s="286"/>
      <c r="AE22" s="286"/>
      <c r="AF22" s="286"/>
      <c r="AG22" s="286"/>
      <c r="AH22" s="249"/>
      <c r="AI22" s="250"/>
      <c r="AJ22" s="250"/>
      <c r="AK22" s="250"/>
      <c r="AL22" s="255"/>
      <c r="AM22" s="249"/>
      <c r="AN22" s="250"/>
      <c r="AO22" s="250"/>
      <c r="AP22" s="250"/>
      <c r="AQ22" s="255"/>
      <c r="AR22" s="249"/>
      <c r="AS22" s="250"/>
      <c r="AT22" s="250"/>
      <c r="AU22" s="250"/>
      <c r="AV22" s="250"/>
      <c r="AW22" s="251"/>
      <c r="AX22" s="252"/>
      <c r="AY22" s="252"/>
      <c r="AZ22" s="252"/>
      <c r="BA22" s="253"/>
      <c r="BB22" s="250"/>
      <c r="BC22" s="250"/>
      <c r="BD22" s="250"/>
      <c r="BE22" s="250"/>
      <c r="BF22" s="255"/>
      <c r="BG22" s="249"/>
      <c r="BH22" s="250"/>
      <c r="BI22" s="250"/>
      <c r="BJ22" s="250"/>
      <c r="BK22" s="255"/>
      <c r="BL22" s="249"/>
      <c r="BM22" s="250"/>
      <c r="BN22" s="250"/>
      <c r="BO22" s="250"/>
      <c r="BP22" s="255"/>
      <c r="BQ22" s="249"/>
      <c r="BR22" s="250"/>
      <c r="BS22" s="250"/>
      <c r="BT22" s="250"/>
      <c r="BU22" s="255"/>
      <c r="BV22" s="249"/>
      <c r="BW22" s="250"/>
      <c r="BX22" s="250"/>
      <c r="BY22" s="250"/>
      <c r="BZ22" s="255"/>
      <c r="CA22" s="235"/>
      <c r="CB22" s="236"/>
      <c r="CC22" s="236"/>
      <c r="CD22" s="236"/>
      <c r="CE22" s="246"/>
      <c r="CF22" s="259"/>
      <c r="CG22" s="260"/>
      <c r="CH22" s="260"/>
      <c r="CI22" s="260"/>
      <c r="CJ22" s="261"/>
      <c r="CK22" s="214"/>
      <c r="CL22" s="215"/>
      <c r="CM22" s="215"/>
      <c r="CN22" s="215"/>
      <c r="CO22" s="215"/>
    </row>
    <row r="23" spans="1:93" ht="15" customHeight="1" x14ac:dyDescent="0.15">
      <c r="A23" s="196"/>
      <c r="B23" s="262" t="s">
        <v>270</v>
      </c>
      <c r="C23" s="263"/>
      <c r="D23" s="263"/>
      <c r="E23" s="263"/>
      <c r="F23" s="263"/>
      <c r="G23" s="263"/>
      <c r="H23" s="263"/>
      <c r="I23" s="263"/>
      <c r="J23" s="263"/>
      <c r="K23" s="263"/>
      <c r="L23" s="263"/>
      <c r="M23" s="263"/>
      <c r="N23" s="266">
        <v>29000</v>
      </c>
      <c r="O23" s="267"/>
      <c r="P23" s="267"/>
      <c r="Q23" s="267"/>
      <c r="R23" s="268"/>
      <c r="S23" s="248">
        <v>29000</v>
      </c>
      <c r="T23" s="248"/>
      <c r="U23" s="248"/>
      <c r="V23" s="248"/>
      <c r="W23" s="254"/>
      <c r="X23" s="247"/>
      <c r="Y23" s="248"/>
      <c r="Z23" s="248"/>
      <c r="AA23" s="248"/>
      <c r="AB23" s="254"/>
      <c r="AC23" s="247"/>
      <c r="AD23" s="248"/>
      <c r="AE23" s="248"/>
      <c r="AF23" s="248"/>
      <c r="AG23" s="254"/>
      <c r="AH23" s="247"/>
      <c r="AI23" s="248"/>
      <c r="AJ23" s="248"/>
      <c r="AK23" s="248"/>
      <c r="AL23" s="254"/>
      <c r="AM23" s="247"/>
      <c r="AN23" s="248"/>
      <c r="AO23" s="248"/>
      <c r="AP23" s="248"/>
      <c r="AQ23" s="254"/>
      <c r="AR23" s="247"/>
      <c r="AS23" s="248"/>
      <c r="AT23" s="248"/>
      <c r="AU23" s="248"/>
      <c r="AV23" s="248"/>
      <c r="AW23" s="251"/>
      <c r="AX23" s="252"/>
      <c r="AY23" s="252"/>
      <c r="AZ23" s="252"/>
      <c r="BA23" s="253"/>
      <c r="BB23" s="248"/>
      <c r="BC23" s="248"/>
      <c r="BD23" s="248"/>
      <c r="BE23" s="248"/>
      <c r="BF23" s="254"/>
      <c r="BG23" s="247"/>
      <c r="BH23" s="248"/>
      <c r="BI23" s="248"/>
      <c r="BJ23" s="248"/>
      <c r="BK23" s="254"/>
      <c r="BL23" s="247"/>
      <c r="BM23" s="248"/>
      <c r="BN23" s="248"/>
      <c r="BO23" s="248"/>
      <c r="BP23" s="254"/>
      <c r="BQ23" s="247"/>
      <c r="BR23" s="248"/>
      <c r="BS23" s="248"/>
      <c r="BT23" s="248"/>
      <c r="BU23" s="254"/>
      <c r="BV23" s="247"/>
      <c r="BW23" s="248"/>
      <c r="BX23" s="248"/>
      <c r="BY23" s="248"/>
      <c r="BZ23" s="254"/>
      <c r="CA23" s="235">
        <f>SUM(S23:BZ24)</f>
        <v>29000</v>
      </c>
      <c r="CB23" s="236"/>
      <c r="CC23" s="236"/>
      <c r="CD23" s="236"/>
      <c r="CE23" s="246"/>
      <c r="CF23" s="231">
        <f>N23-CA23</f>
        <v>0</v>
      </c>
      <c r="CG23" s="232"/>
      <c r="CH23" s="232"/>
      <c r="CI23" s="232"/>
      <c r="CJ23" s="233"/>
      <c r="CK23" s="214"/>
      <c r="CL23" s="215"/>
      <c r="CM23" s="215"/>
      <c r="CN23" s="215"/>
      <c r="CO23" s="215"/>
    </row>
    <row r="24" spans="1:93" ht="15" customHeight="1" x14ac:dyDescent="0.15">
      <c r="A24" s="196"/>
      <c r="B24" s="264"/>
      <c r="C24" s="265"/>
      <c r="D24" s="265"/>
      <c r="E24" s="265"/>
      <c r="F24" s="265"/>
      <c r="G24" s="265"/>
      <c r="H24" s="265"/>
      <c r="I24" s="265"/>
      <c r="J24" s="265"/>
      <c r="K24" s="265"/>
      <c r="L24" s="265"/>
      <c r="M24" s="265"/>
      <c r="N24" s="266"/>
      <c r="O24" s="267"/>
      <c r="P24" s="267"/>
      <c r="Q24" s="267"/>
      <c r="R24" s="268"/>
      <c r="S24" s="250"/>
      <c r="T24" s="250"/>
      <c r="U24" s="250"/>
      <c r="V24" s="250"/>
      <c r="W24" s="255"/>
      <c r="X24" s="249"/>
      <c r="Y24" s="250"/>
      <c r="Z24" s="250"/>
      <c r="AA24" s="250"/>
      <c r="AB24" s="255"/>
      <c r="AC24" s="249"/>
      <c r="AD24" s="250"/>
      <c r="AE24" s="250"/>
      <c r="AF24" s="250"/>
      <c r="AG24" s="255"/>
      <c r="AH24" s="249"/>
      <c r="AI24" s="250"/>
      <c r="AJ24" s="250"/>
      <c r="AK24" s="250"/>
      <c r="AL24" s="255"/>
      <c r="AM24" s="249"/>
      <c r="AN24" s="250"/>
      <c r="AO24" s="250"/>
      <c r="AP24" s="250"/>
      <c r="AQ24" s="255"/>
      <c r="AR24" s="249"/>
      <c r="AS24" s="250"/>
      <c r="AT24" s="250"/>
      <c r="AU24" s="250"/>
      <c r="AV24" s="250"/>
      <c r="AW24" s="251"/>
      <c r="AX24" s="252"/>
      <c r="AY24" s="252"/>
      <c r="AZ24" s="252"/>
      <c r="BA24" s="253"/>
      <c r="BB24" s="250"/>
      <c r="BC24" s="250"/>
      <c r="BD24" s="250"/>
      <c r="BE24" s="250"/>
      <c r="BF24" s="255"/>
      <c r="BG24" s="249"/>
      <c r="BH24" s="250"/>
      <c r="BI24" s="250"/>
      <c r="BJ24" s="250"/>
      <c r="BK24" s="255"/>
      <c r="BL24" s="249"/>
      <c r="BM24" s="250"/>
      <c r="BN24" s="250"/>
      <c r="BO24" s="250"/>
      <c r="BP24" s="255"/>
      <c r="BQ24" s="249"/>
      <c r="BR24" s="250"/>
      <c r="BS24" s="250"/>
      <c r="BT24" s="250"/>
      <c r="BU24" s="255"/>
      <c r="BV24" s="249"/>
      <c r="BW24" s="250"/>
      <c r="BX24" s="250"/>
      <c r="BY24" s="250"/>
      <c r="BZ24" s="255"/>
      <c r="CA24" s="235"/>
      <c r="CB24" s="236"/>
      <c r="CC24" s="236"/>
      <c r="CD24" s="236"/>
      <c r="CE24" s="246"/>
      <c r="CF24" s="231"/>
      <c r="CG24" s="232"/>
      <c r="CH24" s="232"/>
      <c r="CI24" s="232"/>
      <c r="CJ24" s="233"/>
      <c r="CK24" s="214"/>
      <c r="CL24" s="215"/>
      <c r="CM24" s="215"/>
      <c r="CN24" s="215"/>
      <c r="CO24" s="215"/>
    </row>
    <row r="25" spans="1:93" ht="15" customHeight="1" x14ac:dyDescent="0.15">
      <c r="A25" s="196"/>
      <c r="B25" s="241" t="s">
        <v>15</v>
      </c>
      <c r="C25" s="242"/>
      <c r="D25" s="242"/>
      <c r="E25" s="242"/>
      <c r="F25" s="242"/>
      <c r="G25" s="242"/>
      <c r="H25" s="242"/>
      <c r="I25" s="242"/>
      <c r="J25" s="242"/>
      <c r="K25" s="242"/>
      <c r="L25" s="242"/>
      <c r="M25" s="242"/>
      <c r="N25" s="245">
        <f>N21+N23</f>
        <v>529000</v>
      </c>
      <c r="O25" s="236"/>
      <c r="P25" s="236"/>
      <c r="Q25" s="236"/>
      <c r="R25" s="246"/>
      <c r="S25" s="236">
        <f>S21+S23</f>
        <v>476422</v>
      </c>
      <c r="T25" s="236"/>
      <c r="U25" s="236"/>
      <c r="V25" s="236"/>
      <c r="W25" s="240"/>
      <c r="X25" s="235">
        <f>X21+X23</f>
        <v>0</v>
      </c>
      <c r="Y25" s="236"/>
      <c r="Z25" s="236"/>
      <c r="AA25" s="236"/>
      <c r="AB25" s="240"/>
      <c r="AC25" s="235">
        <f>AC21+AC23</f>
        <v>5000</v>
      </c>
      <c r="AD25" s="236"/>
      <c r="AE25" s="236"/>
      <c r="AF25" s="236"/>
      <c r="AG25" s="240"/>
      <c r="AH25" s="235">
        <f>AH21+AH23</f>
        <v>10000</v>
      </c>
      <c r="AI25" s="236"/>
      <c r="AJ25" s="236"/>
      <c r="AK25" s="236"/>
      <c r="AL25" s="240"/>
      <c r="AM25" s="235">
        <f>AM21+AM23</f>
        <v>30768</v>
      </c>
      <c r="AN25" s="236"/>
      <c r="AO25" s="236"/>
      <c r="AP25" s="236"/>
      <c r="AQ25" s="240"/>
      <c r="AR25" s="235">
        <f>AR21+AR23</f>
        <v>700</v>
      </c>
      <c r="AS25" s="236"/>
      <c r="AT25" s="236"/>
      <c r="AU25" s="236"/>
      <c r="AV25" s="236"/>
      <c r="AW25" s="237">
        <f>AW21+AW23</f>
        <v>0</v>
      </c>
      <c r="AX25" s="238"/>
      <c r="AY25" s="238"/>
      <c r="AZ25" s="238"/>
      <c r="BA25" s="239"/>
      <c r="BB25" s="236">
        <f>BB21+BB23</f>
        <v>2486</v>
      </c>
      <c r="BC25" s="236"/>
      <c r="BD25" s="236"/>
      <c r="BE25" s="236"/>
      <c r="BF25" s="240"/>
      <c r="BG25" s="235">
        <f>BG21+BG23</f>
        <v>0</v>
      </c>
      <c r="BH25" s="236"/>
      <c r="BI25" s="236"/>
      <c r="BJ25" s="236"/>
      <c r="BK25" s="240"/>
      <c r="BL25" s="235">
        <f>BL21+BL23</f>
        <v>3624</v>
      </c>
      <c r="BM25" s="236"/>
      <c r="BN25" s="236"/>
      <c r="BO25" s="236"/>
      <c r="BP25" s="240"/>
      <c r="BQ25" s="235">
        <f>BQ21+BQ23</f>
        <v>0</v>
      </c>
      <c r="BR25" s="236"/>
      <c r="BS25" s="236"/>
      <c r="BT25" s="236"/>
      <c r="BU25" s="240"/>
      <c r="BV25" s="235">
        <f>BV21+BV23</f>
        <v>0</v>
      </c>
      <c r="BW25" s="236"/>
      <c r="BX25" s="236"/>
      <c r="BY25" s="236"/>
      <c r="BZ25" s="240"/>
      <c r="CA25" s="235">
        <f>CA21+CA23</f>
        <v>529000</v>
      </c>
      <c r="CB25" s="236"/>
      <c r="CC25" s="236"/>
      <c r="CD25" s="236"/>
      <c r="CE25" s="246"/>
      <c r="CF25" s="231">
        <f>CF21+CF23</f>
        <v>0</v>
      </c>
      <c r="CG25" s="232"/>
      <c r="CH25" s="232"/>
      <c r="CI25" s="232"/>
      <c r="CJ25" s="233"/>
      <c r="CK25" s="214"/>
      <c r="CL25" s="215"/>
      <c r="CM25" s="215"/>
      <c r="CN25" s="215"/>
      <c r="CO25" s="215"/>
    </row>
    <row r="26" spans="1:93" ht="15" customHeight="1" x14ac:dyDescent="0.15">
      <c r="A26" s="196"/>
      <c r="B26" s="243"/>
      <c r="C26" s="244"/>
      <c r="D26" s="244"/>
      <c r="E26" s="244"/>
      <c r="F26" s="244"/>
      <c r="G26" s="244"/>
      <c r="H26" s="244"/>
      <c r="I26" s="244"/>
      <c r="J26" s="244"/>
      <c r="K26" s="244"/>
      <c r="L26" s="244"/>
      <c r="M26" s="244"/>
      <c r="N26" s="245"/>
      <c r="O26" s="236"/>
      <c r="P26" s="236"/>
      <c r="Q26" s="236"/>
      <c r="R26" s="246"/>
      <c r="S26" s="236"/>
      <c r="T26" s="236"/>
      <c r="U26" s="236"/>
      <c r="V26" s="236"/>
      <c r="W26" s="240"/>
      <c r="X26" s="235"/>
      <c r="Y26" s="236"/>
      <c r="Z26" s="236"/>
      <c r="AA26" s="236"/>
      <c r="AB26" s="240"/>
      <c r="AC26" s="235"/>
      <c r="AD26" s="236"/>
      <c r="AE26" s="236"/>
      <c r="AF26" s="236"/>
      <c r="AG26" s="240"/>
      <c r="AH26" s="235"/>
      <c r="AI26" s="236"/>
      <c r="AJ26" s="236"/>
      <c r="AK26" s="236"/>
      <c r="AL26" s="240"/>
      <c r="AM26" s="235"/>
      <c r="AN26" s="236"/>
      <c r="AO26" s="236"/>
      <c r="AP26" s="236"/>
      <c r="AQ26" s="240"/>
      <c r="AR26" s="235"/>
      <c r="AS26" s="236"/>
      <c r="AT26" s="236"/>
      <c r="AU26" s="236"/>
      <c r="AV26" s="236"/>
      <c r="AW26" s="237"/>
      <c r="AX26" s="238"/>
      <c r="AY26" s="238"/>
      <c r="AZ26" s="238"/>
      <c r="BA26" s="239"/>
      <c r="BB26" s="236"/>
      <c r="BC26" s="236"/>
      <c r="BD26" s="236"/>
      <c r="BE26" s="236"/>
      <c r="BF26" s="240"/>
      <c r="BG26" s="235"/>
      <c r="BH26" s="236"/>
      <c r="BI26" s="236"/>
      <c r="BJ26" s="236"/>
      <c r="BK26" s="240"/>
      <c r="BL26" s="235"/>
      <c r="BM26" s="236"/>
      <c r="BN26" s="236"/>
      <c r="BO26" s="236"/>
      <c r="BP26" s="240"/>
      <c r="BQ26" s="235"/>
      <c r="BR26" s="236"/>
      <c r="BS26" s="236"/>
      <c r="BT26" s="236"/>
      <c r="BU26" s="240"/>
      <c r="BV26" s="235"/>
      <c r="BW26" s="236"/>
      <c r="BX26" s="236"/>
      <c r="BY26" s="236"/>
      <c r="BZ26" s="240"/>
      <c r="CA26" s="235"/>
      <c r="CB26" s="236"/>
      <c r="CC26" s="236"/>
      <c r="CD26" s="236"/>
      <c r="CE26" s="246"/>
      <c r="CF26" s="231"/>
      <c r="CG26" s="232"/>
      <c r="CH26" s="232"/>
      <c r="CI26" s="232"/>
      <c r="CJ26" s="233"/>
      <c r="CK26" s="214"/>
      <c r="CL26" s="215"/>
      <c r="CM26" s="215"/>
      <c r="CN26" s="215"/>
      <c r="CO26" s="215"/>
    </row>
    <row r="27" spans="1:93" ht="10.5" customHeight="1" x14ac:dyDescent="0.15">
      <c r="A27" s="196"/>
      <c r="B27" s="216"/>
      <c r="C27" s="216"/>
      <c r="D27" s="216"/>
      <c r="E27" s="216"/>
      <c r="F27" s="216"/>
      <c r="G27" s="216"/>
      <c r="H27" s="216"/>
      <c r="I27" s="216"/>
      <c r="J27" s="216"/>
      <c r="K27" s="216"/>
      <c r="L27" s="216"/>
      <c r="M27" s="21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4"/>
    </row>
    <row r="28" spans="1:93" ht="70.5" customHeight="1" x14ac:dyDescent="0.15">
      <c r="A28" s="196"/>
      <c r="B28" s="216"/>
      <c r="C28" s="216"/>
      <c r="D28" s="216"/>
      <c r="E28" s="216"/>
      <c r="F28" s="216"/>
      <c r="G28" s="216"/>
      <c r="H28" s="216"/>
      <c r="I28" s="216"/>
      <c r="J28" s="216"/>
      <c r="K28" s="216"/>
      <c r="L28" s="216"/>
      <c r="M28" s="21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4"/>
    </row>
    <row r="29" spans="1:93" ht="14.1" customHeight="1" x14ac:dyDescent="0.15">
      <c r="A29" s="196"/>
      <c r="B29" s="196" t="s">
        <v>16</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4"/>
      <c r="CG29" s="194"/>
      <c r="CH29" s="194"/>
      <c r="CI29" s="194"/>
      <c r="CJ29" s="194"/>
      <c r="CK29" s="194"/>
    </row>
    <row r="30" spans="1:93" ht="14.1" customHeight="1" x14ac:dyDescent="0.15">
      <c r="A30" s="196"/>
      <c r="B30" s="196"/>
      <c r="C30" s="196"/>
      <c r="D30" s="196"/>
      <c r="E30" s="196"/>
      <c r="F30" s="196"/>
      <c r="G30" s="196"/>
      <c r="H30" s="196"/>
      <c r="I30" s="196"/>
      <c r="J30" s="196"/>
      <c r="K30" s="196"/>
      <c r="L30" s="196"/>
      <c r="M30" s="196"/>
      <c r="N30" s="196" t="s">
        <v>215</v>
      </c>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4"/>
      <c r="CG30" s="194"/>
      <c r="CH30" s="194"/>
      <c r="CI30" s="194"/>
      <c r="CJ30" s="194"/>
      <c r="CK30" s="194"/>
    </row>
    <row r="31" spans="1:93" ht="14.1" customHeight="1" x14ac:dyDescent="0.15">
      <c r="A31" s="196"/>
      <c r="B31" s="196"/>
      <c r="C31" s="196"/>
      <c r="D31" s="196"/>
      <c r="E31" s="217"/>
      <c r="F31" s="217"/>
      <c r="G31" s="217"/>
      <c r="H31" s="217"/>
      <c r="I31" s="217"/>
      <c r="J31" s="217"/>
      <c r="K31" s="217"/>
      <c r="L31" s="217"/>
      <c r="M31" s="218"/>
      <c r="N31" s="218"/>
      <c r="O31" s="218"/>
      <c r="P31" s="218"/>
      <c r="Q31" s="218"/>
      <c r="R31" s="218"/>
      <c r="S31" s="218"/>
      <c r="T31" s="218"/>
      <c r="U31" s="218"/>
      <c r="V31" s="218"/>
      <c r="W31" s="218"/>
      <c r="X31" s="218"/>
      <c r="Y31" s="218"/>
      <c r="Z31" s="218"/>
      <c r="AA31" s="218"/>
      <c r="AB31" s="218"/>
      <c r="AC31" s="218"/>
      <c r="AD31" s="218"/>
      <c r="AE31" s="218"/>
      <c r="AF31" s="218"/>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20"/>
      <c r="BC31" s="220"/>
      <c r="BD31" s="220"/>
      <c r="BE31" s="220"/>
      <c r="BF31" s="220"/>
      <c r="BG31" s="220"/>
      <c r="BH31" s="220"/>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4"/>
    </row>
    <row r="32" spans="1:93" ht="14.1" customHeight="1" x14ac:dyDescent="0.15">
      <c r="A32" s="196"/>
      <c r="B32" s="196"/>
      <c r="C32" s="234" t="s">
        <v>17</v>
      </c>
      <c r="D32" s="234"/>
      <c r="E32" s="234"/>
      <c r="F32" s="234"/>
      <c r="G32" s="234"/>
      <c r="H32" s="234"/>
      <c r="I32" s="234"/>
      <c r="J32" s="234"/>
      <c r="K32" s="217"/>
      <c r="L32" s="217"/>
      <c r="M32" s="218"/>
      <c r="N32" s="218"/>
      <c r="O32" s="218"/>
      <c r="P32" s="218"/>
      <c r="Q32" s="218"/>
      <c r="R32" s="218"/>
      <c r="S32" s="218"/>
      <c r="T32" s="218"/>
      <c r="U32" s="218"/>
      <c r="V32" s="218"/>
      <c r="W32" s="218"/>
      <c r="X32" s="218"/>
      <c r="Y32" s="218"/>
      <c r="Z32" s="218"/>
      <c r="AA32" s="218"/>
      <c r="AB32" s="218"/>
      <c r="AC32" s="218"/>
      <c r="AD32" s="218"/>
      <c r="AE32" s="218"/>
      <c r="AF32" s="218"/>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220"/>
      <c r="BD32" s="220"/>
      <c r="BE32" s="220"/>
      <c r="BF32" s="220"/>
      <c r="BG32" s="220"/>
      <c r="BH32" s="220"/>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4"/>
    </row>
    <row r="33" spans="1:89" ht="14.1" customHeight="1" x14ac:dyDescent="0.15">
      <c r="A33" s="196"/>
      <c r="B33" s="221" t="s">
        <v>18</v>
      </c>
      <c r="C33" s="222"/>
      <c r="D33" s="223" t="s">
        <v>271</v>
      </c>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196"/>
      <c r="CK33" s="194"/>
    </row>
    <row r="34" spans="1:89" ht="14.1" customHeight="1" x14ac:dyDescent="0.15">
      <c r="A34" s="196"/>
      <c r="B34" s="222"/>
      <c r="C34" s="222"/>
      <c r="D34" s="223" t="s">
        <v>272</v>
      </c>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196"/>
      <c r="CK34" s="194"/>
    </row>
    <row r="35" spans="1:89" ht="14.1" customHeight="1" x14ac:dyDescent="0.15">
      <c r="A35" s="196"/>
      <c r="B35" s="222"/>
      <c r="C35" s="222"/>
      <c r="D35" s="223" t="s">
        <v>273</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196"/>
      <c r="CK35" s="194"/>
    </row>
    <row r="36" spans="1:89" ht="14.1" customHeight="1" x14ac:dyDescent="0.15">
      <c r="A36" s="196"/>
      <c r="B36" s="221" t="s">
        <v>19</v>
      </c>
      <c r="C36" s="196"/>
      <c r="D36" s="223" t="s">
        <v>243</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196"/>
      <c r="CK36" s="194"/>
    </row>
    <row r="37" spans="1:89" ht="14.1" customHeight="1" x14ac:dyDescent="0.15">
      <c r="A37" s="196"/>
      <c r="B37" s="196"/>
      <c r="C37" s="196"/>
      <c r="D37" s="223" t="s">
        <v>244</v>
      </c>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223"/>
      <c r="BY37" s="223"/>
      <c r="BZ37" s="223"/>
      <c r="CA37" s="223"/>
      <c r="CB37" s="223"/>
      <c r="CC37" s="223"/>
      <c r="CD37" s="223"/>
      <c r="CE37" s="223"/>
      <c r="CF37" s="223"/>
      <c r="CG37" s="223"/>
      <c r="CH37" s="223"/>
      <c r="CI37" s="223"/>
      <c r="CJ37" s="196"/>
      <c r="CK37" s="194"/>
    </row>
    <row r="38" spans="1:89" ht="14.1" customHeight="1" x14ac:dyDescent="0.15">
      <c r="A38" s="196"/>
      <c r="B38" s="221" t="s">
        <v>20</v>
      </c>
      <c r="C38" s="196"/>
      <c r="D38" s="223" t="s">
        <v>274</v>
      </c>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3"/>
      <c r="CF38" s="223"/>
      <c r="CG38" s="223"/>
      <c r="CH38" s="223"/>
      <c r="CI38" s="223"/>
      <c r="CJ38" s="196"/>
      <c r="CK38" s="194"/>
    </row>
    <row r="39" spans="1:89" ht="14.1" customHeight="1" x14ac:dyDescent="0.15">
      <c r="A39" s="196"/>
      <c r="B39" s="224" t="s">
        <v>21</v>
      </c>
      <c r="C39" s="196"/>
      <c r="D39" s="223" t="s">
        <v>245</v>
      </c>
      <c r="E39" s="217"/>
      <c r="F39" s="217"/>
      <c r="G39" s="217"/>
      <c r="H39" s="217"/>
      <c r="I39" s="217"/>
      <c r="J39" s="217"/>
      <c r="K39" s="217"/>
      <c r="L39" s="217"/>
      <c r="M39" s="218"/>
      <c r="N39" s="218"/>
      <c r="O39" s="218"/>
      <c r="P39" s="218"/>
      <c r="Q39" s="218"/>
      <c r="R39" s="218"/>
      <c r="S39" s="218"/>
      <c r="T39" s="218"/>
      <c r="U39" s="218"/>
      <c r="V39" s="218"/>
      <c r="W39" s="218"/>
      <c r="X39" s="218"/>
      <c r="Y39" s="218"/>
      <c r="Z39" s="218"/>
      <c r="AA39" s="218"/>
      <c r="AB39" s="218"/>
      <c r="AC39" s="218"/>
      <c r="AD39" s="218"/>
      <c r="AE39" s="218"/>
      <c r="AF39" s="218"/>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220"/>
      <c r="BD39" s="220"/>
      <c r="BE39" s="220"/>
      <c r="BF39" s="220"/>
      <c r="BG39" s="220"/>
      <c r="BH39" s="220"/>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4"/>
      <c r="CG39" s="194"/>
      <c r="CH39" s="194"/>
      <c r="CI39" s="194"/>
      <c r="CJ39" s="194"/>
      <c r="CK39" s="194"/>
    </row>
    <row r="40" spans="1:89" ht="14.1" customHeight="1" x14ac:dyDescent="0.15">
      <c r="A40" s="196"/>
      <c r="B40" s="196"/>
      <c r="C40" s="196"/>
      <c r="D40" s="223" t="s">
        <v>246</v>
      </c>
      <c r="E40" s="217"/>
      <c r="F40" s="217"/>
      <c r="G40" s="217"/>
      <c r="H40" s="217"/>
      <c r="I40" s="217"/>
      <c r="J40" s="217"/>
      <c r="K40" s="217"/>
      <c r="L40" s="217"/>
      <c r="M40" s="218"/>
      <c r="N40" s="218"/>
      <c r="O40" s="218"/>
      <c r="P40" s="218"/>
      <c r="Q40" s="218"/>
      <c r="R40" s="218"/>
      <c r="S40" s="218"/>
      <c r="T40" s="218"/>
      <c r="U40" s="218"/>
      <c r="V40" s="218"/>
      <c r="W40" s="218"/>
      <c r="X40" s="218"/>
      <c r="Y40" s="218"/>
      <c r="Z40" s="218"/>
      <c r="AA40" s="218"/>
      <c r="AB40" s="218"/>
      <c r="AC40" s="218"/>
      <c r="AD40" s="218"/>
      <c r="AE40" s="218"/>
      <c r="AF40" s="218"/>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220"/>
      <c r="BD40" s="220"/>
      <c r="BE40" s="220"/>
      <c r="BF40" s="220"/>
      <c r="BG40" s="220"/>
      <c r="BH40" s="220"/>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4"/>
      <c r="CG40" s="194"/>
      <c r="CH40" s="194"/>
      <c r="CI40" s="194"/>
      <c r="CJ40" s="194"/>
      <c r="CK40" s="194"/>
    </row>
    <row r="41" spans="1:89" ht="14.1" customHeight="1" x14ac:dyDescent="0.15">
      <c r="A41" s="225"/>
      <c r="B41" s="225"/>
      <c r="C41" s="225"/>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5"/>
    </row>
    <row r="42" spans="1:89" ht="14.1" customHeight="1" x14ac:dyDescent="0.15">
      <c r="A42" s="225"/>
      <c r="B42" s="225"/>
      <c r="C42" s="225"/>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5"/>
    </row>
    <row r="43" spans="1:89" ht="14.1" customHeight="1" x14ac:dyDescent="0.15">
      <c r="A43" s="225"/>
      <c r="B43" s="225"/>
      <c r="C43" s="225"/>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5"/>
    </row>
    <row r="44" spans="1:89" ht="14.1" customHeight="1" x14ac:dyDescent="0.15">
      <c r="A44" s="225"/>
      <c r="B44" s="225"/>
      <c r="C44" s="225"/>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6"/>
      <c r="BR44" s="226"/>
      <c r="BS44" s="226"/>
      <c r="BT44" s="226"/>
      <c r="BU44" s="226"/>
      <c r="BV44" s="226"/>
      <c r="BW44" s="226"/>
      <c r="BX44" s="226"/>
      <c r="BY44" s="226"/>
      <c r="BZ44" s="226"/>
      <c r="CA44" s="226"/>
      <c r="CB44" s="226"/>
      <c r="CC44" s="226"/>
      <c r="CD44" s="226"/>
      <c r="CE44" s="226"/>
      <c r="CF44" s="226"/>
      <c r="CG44" s="226"/>
      <c r="CH44" s="226"/>
      <c r="CI44" s="226"/>
      <c r="CJ44" s="225"/>
    </row>
    <row r="45" spans="1:89" ht="14.1" customHeight="1" x14ac:dyDescent="0.15">
      <c r="A45" s="225"/>
      <c r="B45" s="225"/>
      <c r="C45" s="225"/>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5"/>
    </row>
    <row r="46" spans="1:89" ht="14.1" customHeight="1" x14ac:dyDescent="0.15">
      <c r="A46" s="225"/>
      <c r="B46" s="225"/>
      <c r="C46" s="225"/>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6"/>
      <c r="BR46" s="226"/>
      <c r="BS46" s="226"/>
      <c r="BT46" s="226"/>
      <c r="BU46" s="226"/>
      <c r="BV46" s="226"/>
      <c r="BW46" s="226"/>
      <c r="BX46" s="226"/>
      <c r="BY46" s="226"/>
      <c r="BZ46" s="226"/>
      <c r="CA46" s="226"/>
      <c r="CB46" s="226"/>
      <c r="CC46" s="226"/>
      <c r="CD46" s="226"/>
      <c r="CE46" s="226"/>
      <c r="CF46" s="226"/>
      <c r="CG46" s="226"/>
      <c r="CH46" s="226"/>
      <c r="CI46" s="226"/>
      <c r="CJ46" s="225"/>
    </row>
    <row r="47" spans="1:89" ht="14.1" customHeight="1" x14ac:dyDescent="0.15">
      <c r="A47" s="225"/>
      <c r="B47" s="225"/>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c r="CH47" s="226"/>
      <c r="CI47" s="226"/>
      <c r="CJ47" s="225"/>
    </row>
    <row r="48" spans="1:89" ht="14.1" customHeight="1" x14ac:dyDescent="0.15">
      <c r="A48" s="225"/>
      <c r="B48" s="225"/>
      <c r="C48" s="225"/>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5"/>
    </row>
    <row r="49" spans="1:88" ht="14.1" customHeight="1" x14ac:dyDescent="0.15">
      <c r="A49" s="225"/>
      <c r="B49" s="225"/>
      <c r="C49" s="225"/>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5"/>
    </row>
    <row r="50" spans="1:88" ht="14.1" customHeight="1" x14ac:dyDescent="0.15">
      <c r="A50" s="225"/>
      <c r="B50" s="225"/>
      <c r="C50" s="225"/>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6"/>
      <c r="BR50" s="226"/>
      <c r="BS50" s="226"/>
      <c r="BT50" s="226"/>
      <c r="BU50" s="226"/>
      <c r="BV50" s="226"/>
      <c r="BW50" s="226"/>
      <c r="BX50" s="226"/>
      <c r="BY50" s="226"/>
      <c r="BZ50" s="226"/>
      <c r="CA50" s="226"/>
      <c r="CB50" s="226"/>
      <c r="CC50" s="226"/>
      <c r="CD50" s="226"/>
      <c r="CE50" s="226"/>
      <c r="CF50" s="226"/>
      <c r="CG50" s="226"/>
      <c r="CH50" s="226"/>
      <c r="CI50" s="226"/>
      <c r="CJ50" s="225"/>
    </row>
    <row r="51" spans="1:88" ht="14.1" customHeight="1" x14ac:dyDescent="0.15">
      <c r="A51" s="225"/>
      <c r="B51" s="225"/>
      <c r="C51" s="225"/>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6"/>
      <c r="BR51" s="226"/>
      <c r="BS51" s="226"/>
      <c r="BT51" s="226"/>
      <c r="BU51" s="226"/>
      <c r="BV51" s="226"/>
      <c r="BW51" s="226"/>
      <c r="BX51" s="226"/>
      <c r="BY51" s="226"/>
      <c r="BZ51" s="226"/>
      <c r="CA51" s="226"/>
      <c r="CB51" s="226"/>
      <c r="CC51" s="226"/>
      <c r="CD51" s="226"/>
      <c r="CE51" s="226"/>
      <c r="CF51" s="226"/>
      <c r="CG51" s="226"/>
      <c r="CH51" s="226"/>
      <c r="CI51" s="226"/>
      <c r="CJ51" s="225"/>
    </row>
    <row r="52" spans="1:88" ht="14.1" customHeight="1" x14ac:dyDescent="0.15">
      <c r="A52" s="225"/>
      <c r="B52" s="225"/>
      <c r="C52" s="225"/>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6"/>
      <c r="BR52" s="226"/>
      <c r="BS52" s="226"/>
      <c r="BT52" s="226"/>
      <c r="BU52" s="226"/>
      <c r="BV52" s="226"/>
      <c r="BW52" s="226"/>
      <c r="BX52" s="226"/>
      <c r="BY52" s="226"/>
      <c r="BZ52" s="226"/>
      <c r="CA52" s="226"/>
      <c r="CB52" s="226"/>
      <c r="CC52" s="226"/>
      <c r="CD52" s="226"/>
      <c r="CE52" s="226"/>
      <c r="CF52" s="226"/>
      <c r="CG52" s="226"/>
      <c r="CH52" s="226"/>
      <c r="CI52" s="226"/>
      <c r="CJ52" s="225"/>
    </row>
    <row r="53" spans="1:88" ht="14.1" customHeight="1" x14ac:dyDescent="0.15">
      <c r="A53" s="225"/>
      <c r="B53" s="225"/>
      <c r="C53" s="225"/>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6"/>
      <c r="BR53" s="226"/>
      <c r="BS53" s="226"/>
      <c r="BT53" s="226"/>
      <c r="BU53" s="226"/>
      <c r="BV53" s="226"/>
      <c r="BW53" s="226"/>
      <c r="BX53" s="226"/>
      <c r="BY53" s="226"/>
      <c r="BZ53" s="226"/>
      <c r="CA53" s="226"/>
      <c r="CB53" s="226"/>
      <c r="CC53" s="226"/>
      <c r="CD53" s="226"/>
      <c r="CE53" s="226"/>
      <c r="CF53" s="226"/>
      <c r="CG53" s="226"/>
      <c r="CH53" s="226"/>
      <c r="CI53" s="226"/>
      <c r="CJ53" s="225"/>
    </row>
    <row r="54" spans="1:88" ht="14.1" customHeight="1" x14ac:dyDescent="0.15">
      <c r="A54" s="225"/>
      <c r="B54" s="225"/>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5"/>
    </row>
    <row r="55" spans="1:88" ht="14.1" customHeight="1" x14ac:dyDescent="0.15">
      <c r="A55" s="225"/>
      <c r="B55" s="225"/>
      <c r="C55" s="225"/>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c r="CH55" s="226"/>
      <c r="CI55" s="226"/>
      <c r="CJ55" s="225"/>
    </row>
    <row r="56" spans="1:88" ht="14.1" customHeight="1" x14ac:dyDescent="0.15">
      <c r="A56" s="225"/>
      <c r="B56" s="225"/>
      <c r="C56" s="225"/>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5"/>
    </row>
    <row r="57" spans="1:88" ht="14.1" customHeight="1" x14ac:dyDescent="0.15">
      <c r="A57" s="225"/>
      <c r="B57" s="225"/>
      <c r="C57" s="225"/>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6"/>
      <c r="BR57" s="226"/>
      <c r="BS57" s="226"/>
      <c r="BT57" s="226"/>
      <c r="BU57" s="226"/>
      <c r="BV57" s="226"/>
      <c r="BW57" s="226"/>
      <c r="BX57" s="226"/>
      <c r="BY57" s="226"/>
      <c r="BZ57" s="226"/>
      <c r="CA57" s="226"/>
      <c r="CB57" s="226"/>
      <c r="CC57" s="226"/>
      <c r="CD57" s="226"/>
      <c r="CE57" s="226"/>
      <c r="CF57" s="226"/>
      <c r="CG57" s="226"/>
      <c r="CH57" s="226"/>
      <c r="CI57" s="226"/>
      <c r="CJ57" s="225"/>
    </row>
    <row r="58" spans="1:88" ht="14.1" customHeight="1" x14ac:dyDescent="0.15">
      <c r="A58" s="225"/>
      <c r="B58" s="225"/>
      <c r="C58" s="225"/>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c r="CH58" s="226"/>
      <c r="CI58" s="226"/>
      <c r="CJ58" s="225"/>
    </row>
    <row r="59" spans="1:88" ht="14.1" customHeight="1" x14ac:dyDescent="0.15">
      <c r="A59" s="225"/>
      <c r="B59" s="225"/>
      <c r="C59" s="225"/>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6"/>
      <c r="BR59" s="226"/>
      <c r="BS59" s="226"/>
      <c r="BT59" s="226"/>
      <c r="BU59" s="226"/>
      <c r="BV59" s="226"/>
      <c r="BW59" s="226"/>
      <c r="BX59" s="226"/>
      <c r="BY59" s="226"/>
      <c r="BZ59" s="226"/>
      <c r="CA59" s="226"/>
      <c r="CB59" s="226"/>
      <c r="CC59" s="226"/>
      <c r="CD59" s="226"/>
      <c r="CE59" s="226"/>
      <c r="CF59" s="226"/>
      <c r="CG59" s="226"/>
      <c r="CH59" s="226"/>
      <c r="CI59" s="226"/>
      <c r="CJ59" s="225"/>
    </row>
    <row r="60" spans="1:88" ht="14.1" customHeight="1" x14ac:dyDescent="0.15">
      <c r="A60" s="225"/>
      <c r="B60" s="225"/>
      <c r="C60" s="225"/>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5"/>
    </row>
    <row r="61" spans="1:88" ht="14.1" customHeight="1" x14ac:dyDescent="0.15">
      <c r="A61" s="225"/>
      <c r="B61" s="225"/>
      <c r="C61" s="225"/>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226"/>
      <c r="CF61" s="226"/>
      <c r="CG61" s="226"/>
      <c r="CH61" s="226"/>
      <c r="CI61" s="226"/>
      <c r="CJ61" s="225"/>
    </row>
    <row r="62" spans="1:88" ht="14.1" customHeight="1" x14ac:dyDescent="0.15">
      <c r="A62" s="225"/>
      <c r="B62" s="225"/>
      <c r="C62" s="225"/>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c r="BV62" s="226"/>
      <c r="BW62" s="226"/>
      <c r="BX62" s="226"/>
      <c r="BY62" s="226"/>
      <c r="BZ62" s="226"/>
      <c r="CA62" s="226"/>
      <c r="CB62" s="226"/>
      <c r="CC62" s="226"/>
      <c r="CD62" s="226"/>
      <c r="CE62" s="226"/>
      <c r="CF62" s="226"/>
      <c r="CG62" s="226"/>
      <c r="CH62" s="226"/>
      <c r="CI62" s="226"/>
      <c r="CJ62" s="225"/>
    </row>
    <row r="63" spans="1:88" ht="14.1" customHeight="1" x14ac:dyDescent="0.15">
      <c r="A63" s="225"/>
      <c r="B63" s="225"/>
      <c r="C63" s="225"/>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5"/>
    </row>
    <row r="64" spans="1:88" ht="14.1" customHeight="1" x14ac:dyDescent="0.15">
      <c r="A64" s="225"/>
      <c r="B64" s="225"/>
      <c r="C64" s="225"/>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6"/>
      <c r="CB64" s="226"/>
      <c r="CC64" s="226"/>
      <c r="CD64" s="226"/>
      <c r="CE64" s="226"/>
      <c r="CF64" s="226"/>
      <c r="CG64" s="226"/>
      <c r="CH64" s="226"/>
      <c r="CI64" s="226"/>
      <c r="CJ64" s="225"/>
    </row>
    <row r="65" spans="1:88" ht="14.1" customHeight="1" x14ac:dyDescent="0.15">
      <c r="A65" s="225"/>
      <c r="B65" s="225"/>
      <c r="C65" s="225"/>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6"/>
      <c r="CB65" s="226"/>
      <c r="CC65" s="226"/>
      <c r="CD65" s="226"/>
      <c r="CE65" s="226"/>
      <c r="CF65" s="226"/>
      <c r="CG65" s="226"/>
      <c r="CH65" s="226"/>
      <c r="CI65" s="226"/>
      <c r="CJ65" s="225"/>
    </row>
    <row r="66" spans="1:88" ht="14.1" customHeight="1" x14ac:dyDescent="0.15">
      <c r="A66" s="225"/>
      <c r="B66" s="225"/>
      <c r="C66" s="225"/>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5"/>
    </row>
    <row r="67" spans="1:88" ht="14.1" customHeight="1" x14ac:dyDescent="0.15">
      <c r="A67" s="225"/>
      <c r="B67" s="225"/>
      <c r="C67" s="225"/>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6"/>
      <c r="BZ67" s="226"/>
      <c r="CA67" s="226"/>
      <c r="CB67" s="226"/>
      <c r="CC67" s="226"/>
      <c r="CD67" s="226"/>
      <c r="CE67" s="226"/>
      <c r="CF67" s="226"/>
      <c r="CG67" s="226"/>
      <c r="CH67" s="226"/>
      <c r="CI67" s="226"/>
      <c r="CJ67" s="225"/>
    </row>
    <row r="68" spans="1:88" ht="14.1" customHeight="1" x14ac:dyDescent="0.15">
      <c r="A68" s="225"/>
      <c r="B68" s="225"/>
      <c r="C68" s="225"/>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5"/>
    </row>
    <row r="69" spans="1:88" ht="14.1" customHeight="1" x14ac:dyDescent="0.15">
      <c r="A69" s="225"/>
      <c r="B69" s="225"/>
      <c r="C69" s="225"/>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c r="BS69" s="226"/>
      <c r="BT69" s="226"/>
      <c r="BU69" s="226"/>
      <c r="BV69" s="226"/>
      <c r="BW69" s="226"/>
      <c r="BX69" s="226"/>
      <c r="BY69" s="226"/>
      <c r="BZ69" s="226"/>
      <c r="CA69" s="226"/>
      <c r="CB69" s="226"/>
      <c r="CC69" s="226"/>
      <c r="CD69" s="226"/>
      <c r="CE69" s="226"/>
      <c r="CF69" s="226"/>
      <c r="CG69" s="226"/>
      <c r="CH69" s="226"/>
      <c r="CI69" s="226"/>
      <c r="CJ69" s="225"/>
    </row>
    <row r="70" spans="1:88" ht="14.1" customHeight="1" x14ac:dyDescent="0.15">
      <c r="A70" s="225"/>
      <c r="B70" s="225"/>
      <c r="C70" s="225"/>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5"/>
    </row>
    <row r="71" spans="1:88" ht="14.1" customHeight="1" x14ac:dyDescent="0.15"/>
    <row r="72" spans="1:88" ht="14.1" customHeight="1" x14ac:dyDescent="0.15"/>
    <row r="73" spans="1:88" ht="14.1" customHeight="1" x14ac:dyDescent="0.15"/>
    <row r="74" spans="1:88" ht="14.1" customHeight="1" x14ac:dyDescent="0.15"/>
    <row r="75" spans="1:88" ht="14.1" customHeight="1" x14ac:dyDescent="0.15"/>
    <row r="76" spans="1:88" ht="14.1" customHeight="1" x14ac:dyDescent="0.15"/>
  </sheetData>
  <sheetProtection algorithmName="SHA-512" hashValue="OasadIPW40zo5jCj4ln3lsvCcRwwrwbasGlPfrzacbclJE2D6q1oVAO0eE6YX6iijj2uaRq7QLU2nrcyeB/1BA==" saltValue="W+/aJ/lf+4+asenZdFdBAA==" spinCount="100000" sheet="1" formatCells="0"/>
  <mergeCells count="79">
    <mergeCell ref="AV9:BM9"/>
    <mergeCell ref="BN9:BU9"/>
    <mergeCell ref="A3:CK3"/>
    <mergeCell ref="BX4:CK4"/>
    <mergeCell ref="BX5:CK5"/>
    <mergeCell ref="AV8:BE8"/>
    <mergeCell ref="BF8:BW8"/>
    <mergeCell ref="AM19:AQ20"/>
    <mergeCell ref="A11:CI11"/>
    <mergeCell ref="N17:R18"/>
    <mergeCell ref="S17:CE17"/>
    <mergeCell ref="CF17:CJ18"/>
    <mergeCell ref="S18:AB18"/>
    <mergeCell ref="AC18:AG18"/>
    <mergeCell ref="AH18:BZ18"/>
    <mergeCell ref="CA18:CE18"/>
    <mergeCell ref="N19:R20"/>
    <mergeCell ref="S19:W20"/>
    <mergeCell ref="X19:AB20"/>
    <mergeCell ref="AC19:AG20"/>
    <mergeCell ref="AH19:AL20"/>
    <mergeCell ref="BV19:BZ20"/>
    <mergeCell ref="CA19:CE20"/>
    <mergeCell ref="CF19:CJ20"/>
    <mergeCell ref="B21:M22"/>
    <mergeCell ref="N21:R22"/>
    <mergeCell ref="S21:W22"/>
    <mergeCell ref="X21:AB22"/>
    <mergeCell ref="AC21:AG22"/>
    <mergeCell ref="AH21:AL22"/>
    <mergeCell ref="AM21:AQ22"/>
    <mergeCell ref="AR19:AV20"/>
    <mergeCell ref="AW19:BA20"/>
    <mergeCell ref="BB19:BF20"/>
    <mergeCell ref="BG19:BK20"/>
    <mergeCell ref="BL19:BP20"/>
    <mergeCell ref="BQ19:BU20"/>
    <mergeCell ref="BV21:BZ22"/>
    <mergeCell ref="CA21:CE22"/>
    <mergeCell ref="CF21:CJ22"/>
    <mergeCell ref="B23:M24"/>
    <mergeCell ref="N23:R24"/>
    <mergeCell ref="S23:W24"/>
    <mergeCell ref="X23:AB24"/>
    <mergeCell ref="AC23:AG24"/>
    <mergeCell ref="AH23:AL24"/>
    <mergeCell ref="AM23:AQ24"/>
    <mergeCell ref="AR21:AV22"/>
    <mergeCell ref="AW21:BA22"/>
    <mergeCell ref="BB21:BF22"/>
    <mergeCell ref="BG21:BK22"/>
    <mergeCell ref="BL21:BP22"/>
    <mergeCell ref="BQ21:BU22"/>
    <mergeCell ref="BV23:BZ24"/>
    <mergeCell ref="CA23:CE24"/>
    <mergeCell ref="CF23:CJ24"/>
    <mergeCell ref="B25:M26"/>
    <mergeCell ref="N25:R26"/>
    <mergeCell ref="S25:W26"/>
    <mergeCell ref="X25:AB26"/>
    <mergeCell ref="AC25:AG26"/>
    <mergeCell ref="AH25:AL26"/>
    <mergeCell ref="AM25:AQ26"/>
    <mergeCell ref="AR23:AV24"/>
    <mergeCell ref="AW23:BA24"/>
    <mergeCell ref="BB23:BF24"/>
    <mergeCell ref="BG23:BK24"/>
    <mergeCell ref="BL23:BP24"/>
    <mergeCell ref="BQ23:BU24"/>
    <mergeCell ref="BV25:BZ26"/>
    <mergeCell ref="CA25:CE26"/>
    <mergeCell ref="CF25:CJ26"/>
    <mergeCell ref="C32:J32"/>
    <mergeCell ref="AR25:AV26"/>
    <mergeCell ref="AW25:BA26"/>
    <mergeCell ref="BB25:BF26"/>
    <mergeCell ref="BG25:BK26"/>
    <mergeCell ref="BL25:BP26"/>
    <mergeCell ref="BQ25:BU26"/>
  </mergeCells>
  <phoneticPr fontId="3"/>
  <dataValidations count="1">
    <dataValidation allowBlank="1" prompt="右上▼を押す" sqref="CL4:CN5" xr:uid="{3BA71697-47A3-4C16-BBBD-CD6D85AEB055}"/>
  </dataValidations>
  <printOptions horizontalCentered="1"/>
  <pageMargins left="0.27559055118110237" right="0.19685039370078741" top="0.39370078740157483" bottom="0.15748031496062992" header="0.39370078740157483" footer="0.15748031496062992"/>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1708-12AA-42DD-8A0F-7C7BAAF6201C}">
  <sheetPr>
    <pageSetUpPr fitToPage="1"/>
  </sheetPr>
  <dimension ref="A1:CO76"/>
  <sheetViews>
    <sheetView zoomScaleNormal="100" zoomScaleSheetLayoutView="100" workbookViewId="0">
      <selection activeCell="K1" sqref="K1"/>
    </sheetView>
  </sheetViews>
  <sheetFormatPr defaultColWidth="1.75" defaultRowHeight="10.5" customHeight="1" x14ac:dyDescent="0.15"/>
  <cols>
    <col min="1" max="9" width="1.75" style="195" customWidth="1"/>
    <col min="10" max="13" width="1.625" style="195" customWidth="1"/>
    <col min="14" max="17" width="1.75" style="195" customWidth="1"/>
    <col min="18" max="51" width="1.625" style="195" customWidth="1"/>
    <col min="52" max="52" width="2.125" style="195" customWidth="1"/>
    <col min="53" max="69" width="1.625" style="195" customWidth="1"/>
    <col min="70" max="71" width="1.5" style="195" customWidth="1"/>
    <col min="72" max="87" width="1.625" style="195" customWidth="1"/>
    <col min="88" max="256" width="1.75" style="195"/>
    <col min="257" max="265" width="1.75" style="195" customWidth="1"/>
    <col min="266" max="269" width="1.625" style="195" customWidth="1"/>
    <col min="270" max="273" width="1.75" style="195" customWidth="1"/>
    <col min="274" max="307" width="1.625" style="195" customWidth="1"/>
    <col min="308" max="308" width="2.125" style="195" customWidth="1"/>
    <col min="309" max="325" width="1.625" style="195" customWidth="1"/>
    <col min="326" max="326" width="1.5" style="195" customWidth="1"/>
    <col min="327" max="327" width="2.625" style="195" customWidth="1"/>
    <col min="328" max="343" width="1.625" style="195" customWidth="1"/>
    <col min="344" max="512" width="1.75" style="195"/>
    <col min="513" max="521" width="1.75" style="195" customWidth="1"/>
    <col min="522" max="525" width="1.625" style="195" customWidth="1"/>
    <col min="526" max="529" width="1.75" style="195" customWidth="1"/>
    <col min="530" max="563" width="1.625" style="195" customWidth="1"/>
    <col min="564" max="564" width="2.125" style="195" customWidth="1"/>
    <col min="565" max="581" width="1.625" style="195" customWidth="1"/>
    <col min="582" max="582" width="1.5" style="195" customWidth="1"/>
    <col min="583" max="583" width="2.625" style="195" customWidth="1"/>
    <col min="584" max="599" width="1.625" style="195" customWidth="1"/>
    <col min="600" max="768" width="1.75" style="195"/>
    <col min="769" max="777" width="1.75" style="195" customWidth="1"/>
    <col min="778" max="781" width="1.625" style="195" customWidth="1"/>
    <col min="782" max="785" width="1.75" style="195" customWidth="1"/>
    <col min="786" max="819" width="1.625" style="195" customWidth="1"/>
    <col min="820" max="820" width="2.125" style="195" customWidth="1"/>
    <col min="821" max="837" width="1.625" style="195" customWidth="1"/>
    <col min="838" max="838" width="1.5" style="195" customWidth="1"/>
    <col min="839" max="839" width="2.625" style="195" customWidth="1"/>
    <col min="840" max="855" width="1.625" style="195" customWidth="1"/>
    <col min="856" max="1024" width="1.75" style="195"/>
    <col min="1025" max="1033" width="1.75" style="195" customWidth="1"/>
    <col min="1034" max="1037" width="1.625" style="195" customWidth="1"/>
    <col min="1038" max="1041" width="1.75" style="195" customWidth="1"/>
    <col min="1042" max="1075" width="1.625" style="195" customWidth="1"/>
    <col min="1076" max="1076" width="2.125" style="195" customWidth="1"/>
    <col min="1077" max="1093" width="1.625" style="195" customWidth="1"/>
    <col min="1094" max="1094" width="1.5" style="195" customWidth="1"/>
    <col min="1095" max="1095" width="2.625" style="195" customWidth="1"/>
    <col min="1096" max="1111" width="1.625" style="195" customWidth="1"/>
    <col min="1112" max="1280" width="1.75" style="195"/>
    <col min="1281" max="1289" width="1.75" style="195" customWidth="1"/>
    <col min="1290" max="1293" width="1.625" style="195" customWidth="1"/>
    <col min="1294" max="1297" width="1.75" style="195" customWidth="1"/>
    <col min="1298" max="1331" width="1.625" style="195" customWidth="1"/>
    <col min="1332" max="1332" width="2.125" style="195" customWidth="1"/>
    <col min="1333" max="1349" width="1.625" style="195" customWidth="1"/>
    <col min="1350" max="1350" width="1.5" style="195" customWidth="1"/>
    <col min="1351" max="1351" width="2.625" style="195" customWidth="1"/>
    <col min="1352" max="1367" width="1.625" style="195" customWidth="1"/>
    <col min="1368" max="1536" width="1.75" style="195"/>
    <col min="1537" max="1545" width="1.75" style="195" customWidth="1"/>
    <col min="1546" max="1549" width="1.625" style="195" customWidth="1"/>
    <col min="1550" max="1553" width="1.75" style="195" customWidth="1"/>
    <col min="1554" max="1587" width="1.625" style="195" customWidth="1"/>
    <col min="1588" max="1588" width="2.125" style="195" customWidth="1"/>
    <col min="1589" max="1605" width="1.625" style="195" customWidth="1"/>
    <col min="1606" max="1606" width="1.5" style="195" customWidth="1"/>
    <col min="1607" max="1607" width="2.625" style="195" customWidth="1"/>
    <col min="1608" max="1623" width="1.625" style="195" customWidth="1"/>
    <col min="1624" max="1792" width="1.75" style="195"/>
    <col min="1793" max="1801" width="1.75" style="195" customWidth="1"/>
    <col min="1802" max="1805" width="1.625" style="195" customWidth="1"/>
    <col min="1806" max="1809" width="1.75" style="195" customWidth="1"/>
    <col min="1810" max="1843" width="1.625" style="195" customWidth="1"/>
    <col min="1844" max="1844" width="2.125" style="195" customWidth="1"/>
    <col min="1845" max="1861" width="1.625" style="195" customWidth="1"/>
    <col min="1862" max="1862" width="1.5" style="195" customWidth="1"/>
    <col min="1863" max="1863" width="2.625" style="195" customWidth="1"/>
    <col min="1864" max="1879" width="1.625" style="195" customWidth="1"/>
    <col min="1880" max="2048" width="1.75" style="195"/>
    <col min="2049" max="2057" width="1.75" style="195" customWidth="1"/>
    <col min="2058" max="2061" width="1.625" style="195" customWidth="1"/>
    <col min="2062" max="2065" width="1.75" style="195" customWidth="1"/>
    <col min="2066" max="2099" width="1.625" style="195" customWidth="1"/>
    <col min="2100" max="2100" width="2.125" style="195" customWidth="1"/>
    <col min="2101" max="2117" width="1.625" style="195" customWidth="1"/>
    <col min="2118" max="2118" width="1.5" style="195" customWidth="1"/>
    <col min="2119" max="2119" width="2.625" style="195" customWidth="1"/>
    <col min="2120" max="2135" width="1.625" style="195" customWidth="1"/>
    <col min="2136" max="2304" width="1.75" style="195"/>
    <col min="2305" max="2313" width="1.75" style="195" customWidth="1"/>
    <col min="2314" max="2317" width="1.625" style="195" customWidth="1"/>
    <col min="2318" max="2321" width="1.75" style="195" customWidth="1"/>
    <col min="2322" max="2355" width="1.625" style="195" customWidth="1"/>
    <col min="2356" max="2356" width="2.125" style="195" customWidth="1"/>
    <col min="2357" max="2373" width="1.625" style="195" customWidth="1"/>
    <col min="2374" max="2374" width="1.5" style="195" customWidth="1"/>
    <col min="2375" max="2375" width="2.625" style="195" customWidth="1"/>
    <col min="2376" max="2391" width="1.625" style="195" customWidth="1"/>
    <col min="2392" max="2560" width="1.75" style="195"/>
    <col min="2561" max="2569" width="1.75" style="195" customWidth="1"/>
    <col min="2570" max="2573" width="1.625" style="195" customWidth="1"/>
    <col min="2574" max="2577" width="1.75" style="195" customWidth="1"/>
    <col min="2578" max="2611" width="1.625" style="195" customWidth="1"/>
    <col min="2612" max="2612" width="2.125" style="195" customWidth="1"/>
    <col min="2613" max="2629" width="1.625" style="195" customWidth="1"/>
    <col min="2630" max="2630" width="1.5" style="195" customWidth="1"/>
    <col min="2631" max="2631" width="2.625" style="195" customWidth="1"/>
    <col min="2632" max="2647" width="1.625" style="195" customWidth="1"/>
    <col min="2648" max="2816" width="1.75" style="195"/>
    <col min="2817" max="2825" width="1.75" style="195" customWidth="1"/>
    <col min="2826" max="2829" width="1.625" style="195" customWidth="1"/>
    <col min="2830" max="2833" width="1.75" style="195" customWidth="1"/>
    <col min="2834" max="2867" width="1.625" style="195" customWidth="1"/>
    <col min="2868" max="2868" width="2.125" style="195" customWidth="1"/>
    <col min="2869" max="2885" width="1.625" style="195" customWidth="1"/>
    <col min="2886" max="2886" width="1.5" style="195" customWidth="1"/>
    <col min="2887" max="2887" width="2.625" style="195" customWidth="1"/>
    <col min="2888" max="2903" width="1.625" style="195" customWidth="1"/>
    <col min="2904" max="3072" width="1.75" style="195"/>
    <col min="3073" max="3081" width="1.75" style="195" customWidth="1"/>
    <col min="3082" max="3085" width="1.625" style="195" customWidth="1"/>
    <col min="3086" max="3089" width="1.75" style="195" customWidth="1"/>
    <col min="3090" max="3123" width="1.625" style="195" customWidth="1"/>
    <col min="3124" max="3124" width="2.125" style="195" customWidth="1"/>
    <col min="3125" max="3141" width="1.625" style="195" customWidth="1"/>
    <col min="3142" max="3142" width="1.5" style="195" customWidth="1"/>
    <col min="3143" max="3143" width="2.625" style="195" customWidth="1"/>
    <col min="3144" max="3159" width="1.625" style="195" customWidth="1"/>
    <col min="3160" max="3328" width="1.75" style="195"/>
    <col min="3329" max="3337" width="1.75" style="195" customWidth="1"/>
    <col min="3338" max="3341" width="1.625" style="195" customWidth="1"/>
    <col min="3342" max="3345" width="1.75" style="195" customWidth="1"/>
    <col min="3346" max="3379" width="1.625" style="195" customWidth="1"/>
    <col min="3380" max="3380" width="2.125" style="195" customWidth="1"/>
    <col min="3381" max="3397" width="1.625" style="195" customWidth="1"/>
    <col min="3398" max="3398" width="1.5" style="195" customWidth="1"/>
    <col min="3399" max="3399" width="2.625" style="195" customWidth="1"/>
    <col min="3400" max="3415" width="1.625" style="195" customWidth="1"/>
    <col min="3416" max="3584" width="1.75" style="195"/>
    <col min="3585" max="3593" width="1.75" style="195" customWidth="1"/>
    <col min="3594" max="3597" width="1.625" style="195" customWidth="1"/>
    <col min="3598" max="3601" width="1.75" style="195" customWidth="1"/>
    <col min="3602" max="3635" width="1.625" style="195" customWidth="1"/>
    <col min="3636" max="3636" width="2.125" style="195" customWidth="1"/>
    <col min="3637" max="3653" width="1.625" style="195" customWidth="1"/>
    <col min="3654" max="3654" width="1.5" style="195" customWidth="1"/>
    <col min="3655" max="3655" width="2.625" style="195" customWidth="1"/>
    <col min="3656" max="3671" width="1.625" style="195" customWidth="1"/>
    <col min="3672" max="3840" width="1.75" style="195"/>
    <col min="3841" max="3849" width="1.75" style="195" customWidth="1"/>
    <col min="3850" max="3853" width="1.625" style="195" customWidth="1"/>
    <col min="3854" max="3857" width="1.75" style="195" customWidth="1"/>
    <col min="3858" max="3891" width="1.625" style="195" customWidth="1"/>
    <col min="3892" max="3892" width="2.125" style="195" customWidth="1"/>
    <col min="3893" max="3909" width="1.625" style="195" customWidth="1"/>
    <col min="3910" max="3910" width="1.5" style="195" customWidth="1"/>
    <col min="3911" max="3911" width="2.625" style="195" customWidth="1"/>
    <col min="3912" max="3927" width="1.625" style="195" customWidth="1"/>
    <col min="3928" max="4096" width="1.75" style="195"/>
    <col min="4097" max="4105" width="1.75" style="195" customWidth="1"/>
    <col min="4106" max="4109" width="1.625" style="195" customWidth="1"/>
    <col min="4110" max="4113" width="1.75" style="195" customWidth="1"/>
    <col min="4114" max="4147" width="1.625" style="195" customWidth="1"/>
    <col min="4148" max="4148" width="2.125" style="195" customWidth="1"/>
    <col min="4149" max="4165" width="1.625" style="195" customWidth="1"/>
    <col min="4166" max="4166" width="1.5" style="195" customWidth="1"/>
    <col min="4167" max="4167" width="2.625" style="195" customWidth="1"/>
    <col min="4168" max="4183" width="1.625" style="195" customWidth="1"/>
    <col min="4184" max="4352" width="1.75" style="195"/>
    <col min="4353" max="4361" width="1.75" style="195" customWidth="1"/>
    <col min="4362" max="4365" width="1.625" style="195" customWidth="1"/>
    <col min="4366" max="4369" width="1.75" style="195" customWidth="1"/>
    <col min="4370" max="4403" width="1.625" style="195" customWidth="1"/>
    <col min="4404" max="4404" width="2.125" style="195" customWidth="1"/>
    <col min="4405" max="4421" width="1.625" style="195" customWidth="1"/>
    <col min="4422" max="4422" width="1.5" style="195" customWidth="1"/>
    <col min="4423" max="4423" width="2.625" style="195" customWidth="1"/>
    <col min="4424" max="4439" width="1.625" style="195" customWidth="1"/>
    <col min="4440" max="4608" width="1.75" style="195"/>
    <col min="4609" max="4617" width="1.75" style="195" customWidth="1"/>
    <col min="4618" max="4621" width="1.625" style="195" customWidth="1"/>
    <col min="4622" max="4625" width="1.75" style="195" customWidth="1"/>
    <col min="4626" max="4659" width="1.625" style="195" customWidth="1"/>
    <col min="4660" max="4660" width="2.125" style="195" customWidth="1"/>
    <col min="4661" max="4677" width="1.625" style="195" customWidth="1"/>
    <col min="4678" max="4678" width="1.5" style="195" customWidth="1"/>
    <col min="4679" max="4679" width="2.625" style="195" customWidth="1"/>
    <col min="4680" max="4695" width="1.625" style="195" customWidth="1"/>
    <col min="4696" max="4864" width="1.75" style="195"/>
    <col min="4865" max="4873" width="1.75" style="195" customWidth="1"/>
    <col min="4874" max="4877" width="1.625" style="195" customWidth="1"/>
    <col min="4878" max="4881" width="1.75" style="195" customWidth="1"/>
    <col min="4882" max="4915" width="1.625" style="195" customWidth="1"/>
    <col min="4916" max="4916" width="2.125" style="195" customWidth="1"/>
    <col min="4917" max="4933" width="1.625" style="195" customWidth="1"/>
    <col min="4934" max="4934" width="1.5" style="195" customWidth="1"/>
    <col min="4935" max="4935" width="2.625" style="195" customWidth="1"/>
    <col min="4936" max="4951" width="1.625" style="195" customWidth="1"/>
    <col min="4952" max="5120" width="1.75" style="195"/>
    <col min="5121" max="5129" width="1.75" style="195" customWidth="1"/>
    <col min="5130" max="5133" width="1.625" style="195" customWidth="1"/>
    <col min="5134" max="5137" width="1.75" style="195" customWidth="1"/>
    <col min="5138" max="5171" width="1.625" style="195" customWidth="1"/>
    <col min="5172" max="5172" width="2.125" style="195" customWidth="1"/>
    <col min="5173" max="5189" width="1.625" style="195" customWidth="1"/>
    <col min="5190" max="5190" width="1.5" style="195" customWidth="1"/>
    <col min="5191" max="5191" width="2.625" style="195" customWidth="1"/>
    <col min="5192" max="5207" width="1.625" style="195" customWidth="1"/>
    <col min="5208" max="5376" width="1.75" style="195"/>
    <col min="5377" max="5385" width="1.75" style="195" customWidth="1"/>
    <col min="5386" max="5389" width="1.625" style="195" customWidth="1"/>
    <col min="5390" max="5393" width="1.75" style="195" customWidth="1"/>
    <col min="5394" max="5427" width="1.625" style="195" customWidth="1"/>
    <col min="5428" max="5428" width="2.125" style="195" customWidth="1"/>
    <col min="5429" max="5445" width="1.625" style="195" customWidth="1"/>
    <col min="5446" max="5446" width="1.5" style="195" customWidth="1"/>
    <col min="5447" max="5447" width="2.625" style="195" customWidth="1"/>
    <col min="5448" max="5463" width="1.625" style="195" customWidth="1"/>
    <col min="5464" max="5632" width="1.75" style="195"/>
    <col min="5633" max="5641" width="1.75" style="195" customWidth="1"/>
    <col min="5642" max="5645" width="1.625" style="195" customWidth="1"/>
    <col min="5646" max="5649" width="1.75" style="195" customWidth="1"/>
    <col min="5650" max="5683" width="1.625" style="195" customWidth="1"/>
    <col min="5684" max="5684" width="2.125" style="195" customWidth="1"/>
    <col min="5685" max="5701" width="1.625" style="195" customWidth="1"/>
    <col min="5702" max="5702" width="1.5" style="195" customWidth="1"/>
    <col min="5703" max="5703" width="2.625" style="195" customWidth="1"/>
    <col min="5704" max="5719" width="1.625" style="195" customWidth="1"/>
    <col min="5720" max="5888" width="1.75" style="195"/>
    <col min="5889" max="5897" width="1.75" style="195" customWidth="1"/>
    <col min="5898" max="5901" width="1.625" style="195" customWidth="1"/>
    <col min="5902" max="5905" width="1.75" style="195" customWidth="1"/>
    <col min="5906" max="5939" width="1.625" style="195" customWidth="1"/>
    <col min="5940" max="5940" width="2.125" style="195" customWidth="1"/>
    <col min="5941" max="5957" width="1.625" style="195" customWidth="1"/>
    <col min="5958" max="5958" width="1.5" style="195" customWidth="1"/>
    <col min="5959" max="5959" width="2.625" style="195" customWidth="1"/>
    <col min="5960" max="5975" width="1.625" style="195" customWidth="1"/>
    <col min="5976" max="6144" width="1.75" style="195"/>
    <col min="6145" max="6153" width="1.75" style="195" customWidth="1"/>
    <col min="6154" max="6157" width="1.625" style="195" customWidth="1"/>
    <col min="6158" max="6161" width="1.75" style="195" customWidth="1"/>
    <col min="6162" max="6195" width="1.625" style="195" customWidth="1"/>
    <col min="6196" max="6196" width="2.125" style="195" customWidth="1"/>
    <col min="6197" max="6213" width="1.625" style="195" customWidth="1"/>
    <col min="6214" max="6214" width="1.5" style="195" customWidth="1"/>
    <col min="6215" max="6215" width="2.625" style="195" customWidth="1"/>
    <col min="6216" max="6231" width="1.625" style="195" customWidth="1"/>
    <col min="6232" max="6400" width="1.75" style="195"/>
    <col min="6401" max="6409" width="1.75" style="195" customWidth="1"/>
    <col min="6410" max="6413" width="1.625" style="195" customWidth="1"/>
    <col min="6414" max="6417" width="1.75" style="195" customWidth="1"/>
    <col min="6418" max="6451" width="1.625" style="195" customWidth="1"/>
    <col min="6452" max="6452" width="2.125" style="195" customWidth="1"/>
    <col min="6453" max="6469" width="1.625" style="195" customWidth="1"/>
    <col min="6470" max="6470" width="1.5" style="195" customWidth="1"/>
    <col min="6471" max="6471" width="2.625" style="195" customWidth="1"/>
    <col min="6472" max="6487" width="1.625" style="195" customWidth="1"/>
    <col min="6488" max="6656" width="1.75" style="195"/>
    <col min="6657" max="6665" width="1.75" style="195" customWidth="1"/>
    <col min="6666" max="6669" width="1.625" style="195" customWidth="1"/>
    <col min="6670" max="6673" width="1.75" style="195" customWidth="1"/>
    <col min="6674" max="6707" width="1.625" style="195" customWidth="1"/>
    <col min="6708" max="6708" width="2.125" style="195" customWidth="1"/>
    <col min="6709" max="6725" width="1.625" style="195" customWidth="1"/>
    <col min="6726" max="6726" width="1.5" style="195" customWidth="1"/>
    <col min="6727" max="6727" width="2.625" style="195" customWidth="1"/>
    <col min="6728" max="6743" width="1.625" style="195" customWidth="1"/>
    <col min="6744" max="6912" width="1.75" style="195"/>
    <col min="6913" max="6921" width="1.75" style="195" customWidth="1"/>
    <col min="6922" max="6925" width="1.625" style="195" customWidth="1"/>
    <col min="6926" max="6929" width="1.75" style="195" customWidth="1"/>
    <col min="6930" max="6963" width="1.625" style="195" customWidth="1"/>
    <col min="6964" max="6964" width="2.125" style="195" customWidth="1"/>
    <col min="6965" max="6981" width="1.625" style="195" customWidth="1"/>
    <col min="6982" max="6982" width="1.5" style="195" customWidth="1"/>
    <col min="6983" max="6983" width="2.625" style="195" customWidth="1"/>
    <col min="6984" max="6999" width="1.625" style="195" customWidth="1"/>
    <col min="7000" max="7168" width="1.75" style="195"/>
    <col min="7169" max="7177" width="1.75" style="195" customWidth="1"/>
    <col min="7178" max="7181" width="1.625" style="195" customWidth="1"/>
    <col min="7182" max="7185" width="1.75" style="195" customWidth="1"/>
    <col min="7186" max="7219" width="1.625" style="195" customWidth="1"/>
    <col min="7220" max="7220" width="2.125" style="195" customWidth="1"/>
    <col min="7221" max="7237" width="1.625" style="195" customWidth="1"/>
    <col min="7238" max="7238" width="1.5" style="195" customWidth="1"/>
    <col min="7239" max="7239" width="2.625" style="195" customWidth="1"/>
    <col min="7240" max="7255" width="1.625" style="195" customWidth="1"/>
    <col min="7256" max="7424" width="1.75" style="195"/>
    <col min="7425" max="7433" width="1.75" style="195" customWidth="1"/>
    <col min="7434" max="7437" width="1.625" style="195" customWidth="1"/>
    <col min="7438" max="7441" width="1.75" style="195" customWidth="1"/>
    <col min="7442" max="7475" width="1.625" style="195" customWidth="1"/>
    <col min="7476" max="7476" width="2.125" style="195" customWidth="1"/>
    <col min="7477" max="7493" width="1.625" style="195" customWidth="1"/>
    <col min="7494" max="7494" width="1.5" style="195" customWidth="1"/>
    <col min="7495" max="7495" width="2.625" style="195" customWidth="1"/>
    <col min="7496" max="7511" width="1.625" style="195" customWidth="1"/>
    <col min="7512" max="7680" width="1.75" style="195"/>
    <col min="7681" max="7689" width="1.75" style="195" customWidth="1"/>
    <col min="7690" max="7693" width="1.625" style="195" customWidth="1"/>
    <col min="7694" max="7697" width="1.75" style="195" customWidth="1"/>
    <col min="7698" max="7731" width="1.625" style="195" customWidth="1"/>
    <col min="7732" max="7732" width="2.125" style="195" customWidth="1"/>
    <col min="7733" max="7749" width="1.625" style="195" customWidth="1"/>
    <col min="7750" max="7750" width="1.5" style="195" customWidth="1"/>
    <col min="7751" max="7751" width="2.625" style="195" customWidth="1"/>
    <col min="7752" max="7767" width="1.625" style="195" customWidth="1"/>
    <col min="7768" max="7936" width="1.75" style="195"/>
    <col min="7937" max="7945" width="1.75" style="195" customWidth="1"/>
    <col min="7946" max="7949" width="1.625" style="195" customWidth="1"/>
    <col min="7950" max="7953" width="1.75" style="195" customWidth="1"/>
    <col min="7954" max="7987" width="1.625" style="195" customWidth="1"/>
    <col min="7988" max="7988" width="2.125" style="195" customWidth="1"/>
    <col min="7989" max="8005" width="1.625" style="195" customWidth="1"/>
    <col min="8006" max="8006" width="1.5" style="195" customWidth="1"/>
    <col min="8007" max="8007" width="2.625" style="195" customWidth="1"/>
    <col min="8008" max="8023" width="1.625" style="195" customWidth="1"/>
    <col min="8024" max="8192" width="1.75" style="195"/>
    <col min="8193" max="8201" width="1.75" style="195" customWidth="1"/>
    <col min="8202" max="8205" width="1.625" style="195" customWidth="1"/>
    <col min="8206" max="8209" width="1.75" style="195" customWidth="1"/>
    <col min="8210" max="8243" width="1.625" style="195" customWidth="1"/>
    <col min="8244" max="8244" width="2.125" style="195" customWidth="1"/>
    <col min="8245" max="8261" width="1.625" style="195" customWidth="1"/>
    <col min="8262" max="8262" width="1.5" style="195" customWidth="1"/>
    <col min="8263" max="8263" width="2.625" style="195" customWidth="1"/>
    <col min="8264" max="8279" width="1.625" style="195" customWidth="1"/>
    <col min="8280" max="8448" width="1.75" style="195"/>
    <col min="8449" max="8457" width="1.75" style="195" customWidth="1"/>
    <col min="8458" max="8461" width="1.625" style="195" customWidth="1"/>
    <col min="8462" max="8465" width="1.75" style="195" customWidth="1"/>
    <col min="8466" max="8499" width="1.625" style="195" customWidth="1"/>
    <col min="8500" max="8500" width="2.125" style="195" customWidth="1"/>
    <col min="8501" max="8517" width="1.625" style="195" customWidth="1"/>
    <col min="8518" max="8518" width="1.5" style="195" customWidth="1"/>
    <col min="8519" max="8519" width="2.625" style="195" customWidth="1"/>
    <col min="8520" max="8535" width="1.625" style="195" customWidth="1"/>
    <col min="8536" max="8704" width="1.75" style="195"/>
    <col min="8705" max="8713" width="1.75" style="195" customWidth="1"/>
    <col min="8714" max="8717" width="1.625" style="195" customWidth="1"/>
    <col min="8718" max="8721" width="1.75" style="195" customWidth="1"/>
    <col min="8722" max="8755" width="1.625" style="195" customWidth="1"/>
    <col min="8756" max="8756" width="2.125" style="195" customWidth="1"/>
    <col min="8757" max="8773" width="1.625" style="195" customWidth="1"/>
    <col min="8774" max="8774" width="1.5" style="195" customWidth="1"/>
    <col min="8775" max="8775" width="2.625" style="195" customWidth="1"/>
    <col min="8776" max="8791" width="1.625" style="195" customWidth="1"/>
    <col min="8792" max="8960" width="1.75" style="195"/>
    <col min="8961" max="8969" width="1.75" style="195" customWidth="1"/>
    <col min="8970" max="8973" width="1.625" style="195" customWidth="1"/>
    <col min="8974" max="8977" width="1.75" style="195" customWidth="1"/>
    <col min="8978" max="9011" width="1.625" style="195" customWidth="1"/>
    <col min="9012" max="9012" width="2.125" style="195" customWidth="1"/>
    <col min="9013" max="9029" width="1.625" style="195" customWidth="1"/>
    <col min="9030" max="9030" width="1.5" style="195" customWidth="1"/>
    <col min="9031" max="9031" width="2.625" style="195" customWidth="1"/>
    <col min="9032" max="9047" width="1.625" style="195" customWidth="1"/>
    <col min="9048" max="9216" width="1.75" style="195"/>
    <col min="9217" max="9225" width="1.75" style="195" customWidth="1"/>
    <col min="9226" max="9229" width="1.625" style="195" customWidth="1"/>
    <col min="9230" max="9233" width="1.75" style="195" customWidth="1"/>
    <col min="9234" max="9267" width="1.625" style="195" customWidth="1"/>
    <col min="9268" max="9268" width="2.125" style="195" customWidth="1"/>
    <col min="9269" max="9285" width="1.625" style="195" customWidth="1"/>
    <col min="9286" max="9286" width="1.5" style="195" customWidth="1"/>
    <col min="9287" max="9287" width="2.625" style="195" customWidth="1"/>
    <col min="9288" max="9303" width="1.625" style="195" customWidth="1"/>
    <col min="9304" max="9472" width="1.75" style="195"/>
    <col min="9473" max="9481" width="1.75" style="195" customWidth="1"/>
    <col min="9482" max="9485" width="1.625" style="195" customWidth="1"/>
    <col min="9486" max="9489" width="1.75" style="195" customWidth="1"/>
    <col min="9490" max="9523" width="1.625" style="195" customWidth="1"/>
    <col min="9524" max="9524" width="2.125" style="195" customWidth="1"/>
    <col min="9525" max="9541" width="1.625" style="195" customWidth="1"/>
    <col min="9542" max="9542" width="1.5" style="195" customWidth="1"/>
    <col min="9543" max="9543" width="2.625" style="195" customWidth="1"/>
    <col min="9544" max="9559" width="1.625" style="195" customWidth="1"/>
    <col min="9560" max="9728" width="1.75" style="195"/>
    <col min="9729" max="9737" width="1.75" style="195" customWidth="1"/>
    <col min="9738" max="9741" width="1.625" style="195" customWidth="1"/>
    <col min="9742" max="9745" width="1.75" style="195" customWidth="1"/>
    <col min="9746" max="9779" width="1.625" style="195" customWidth="1"/>
    <col min="9780" max="9780" width="2.125" style="195" customWidth="1"/>
    <col min="9781" max="9797" width="1.625" style="195" customWidth="1"/>
    <col min="9798" max="9798" width="1.5" style="195" customWidth="1"/>
    <col min="9799" max="9799" width="2.625" style="195" customWidth="1"/>
    <col min="9800" max="9815" width="1.625" style="195" customWidth="1"/>
    <col min="9816" max="9984" width="1.75" style="195"/>
    <col min="9985" max="9993" width="1.75" style="195" customWidth="1"/>
    <col min="9994" max="9997" width="1.625" style="195" customWidth="1"/>
    <col min="9998" max="10001" width="1.75" style="195" customWidth="1"/>
    <col min="10002" max="10035" width="1.625" style="195" customWidth="1"/>
    <col min="10036" max="10036" width="2.125" style="195" customWidth="1"/>
    <col min="10037" max="10053" width="1.625" style="195" customWidth="1"/>
    <col min="10054" max="10054" width="1.5" style="195" customWidth="1"/>
    <col min="10055" max="10055" width="2.625" style="195" customWidth="1"/>
    <col min="10056" max="10071" width="1.625" style="195" customWidth="1"/>
    <col min="10072" max="10240" width="1.75" style="195"/>
    <col min="10241" max="10249" width="1.75" style="195" customWidth="1"/>
    <col min="10250" max="10253" width="1.625" style="195" customWidth="1"/>
    <col min="10254" max="10257" width="1.75" style="195" customWidth="1"/>
    <col min="10258" max="10291" width="1.625" style="195" customWidth="1"/>
    <col min="10292" max="10292" width="2.125" style="195" customWidth="1"/>
    <col min="10293" max="10309" width="1.625" style="195" customWidth="1"/>
    <col min="10310" max="10310" width="1.5" style="195" customWidth="1"/>
    <col min="10311" max="10311" width="2.625" style="195" customWidth="1"/>
    <col min="10312" max="10327" width="1.625" style="195" customWidth="1"/>
    <col min="10328" max="10496" width="1.75" style="195"/>
    <col min="10497" max="10505" width="1.75" style="195" customWidth="1"/>
    <col min="10506" max="10509" width="1.625" style="195" customWidth="1"/>
    <col min="10510" max="10513" width="1.75" style="195" customWidth="1"/>
    <col min="10514" max="10547" width="1.625" style="195" customWidth="1"/>
    <col min="10548" max="10548" width="2.125" style="195" customWidth="1"/>
    <col min="10549" max="10565" width="1.625" style="195" customWidth="1"/>
    <col min="10566" max="10566" width="1.5" style="195" customWidth="1"/>
    <col min="10567" max="10567" width="2.625" style="195" customWidth="1"/>
    <col min="10568" max="10583" width="1.625" style="195" customWidth="1"/>
    <col min="10584" max="10752" width="1.75" style="195"/>
    <col min="10753" max="10761" width="1.75" style="195" customWidth="1"/>
    <col min="10762" max="10765" width="1.625" style="195" customWidth="1"/>
    <col min="10766" max="10769" width="1.75" style="195" customWidth="1"/>
    <col min="10770" max="10803" width="1.625" style="195" customWidth="1"/>
    <col min="10804" max="10804" width="2.125" style="195" customWidth="1"/>
    <col min="10805" max="10821" width="1.625" style="195" customWidth="1"/>
    <col min="10822" max="10822" width="1.5" style="195" customWidth="1"/>
    <col min="10823" max="10823" width="2.625" style="195" customWidth="1"/>
    <col min="10824" max="10839" width="1.625" style="195" customWidth="1"/>
    <col min="10840" max="11008" width="1.75" style="195"/>
    <col min="11009" max="11017" width="1.75" style="195" customWidth="1"/>
    <col min="11018" max="11021" width="1.625" style="195" customWidth="1"/>
    <col min="11022" max="11025" width="1.75" style="195" customWidth="1"/>
    <col min="11026" max="11059" width="1.625" style="195" customWidth="1"/>
    <col min="11060" max="11060" width="2.125" style="195" customWidth="1"/>
    <col min="11061" max="11077" width="1.625" style="195" customWidth="1"/>
    <col min="11078" max="11078" width="1.5" style="195" customWidth="1"/>
    <col min="11079" max="11079" width="2.625" style="195" customWidth="1"/>
    <col min="11080" max="11095" width="1.625" style="195" customWidth="1"/>
    <col min="11096" max="11264" width="1.75" style="195"/>
    <col min="11265" max="11273" width="1.75" style="195" customWidth="1"/>
    <col min="11274" max="11277" width="1.625" style="195" customWidth="1"/>
    <col min="11278" max="11281" width="1.75" style="195" customWidth="1"/>
    <col min="11282" max="11315" width="1.625" style="195" customWidth="1"/>
    <col min="11316" max="11316" width="2.125" style="195" customWidth="1"/>
    <col min="11317" max="11333" width="1.625" style="195" customWidth="1"/>
    <col min="11334" max="11334" width="1.5" style="195" customWidth="1"/>
    <col min="11335" max="11335" width="2.625" style="195" customWidth="1"/>
    <col min="11336" max="11351" width="1.625" style="195" customWidth="1"/>
    <col min="11352" max="11520" width="1.75" style="195"/>
    <col min="11521" max="11529" width="1.75" style="195" customWidth="1"/>
    <col min="11530" max="11533" width="1.625" style="195" customWidth="1"/>
    <col min="11534" max="11537" width="1.75" style="195" customWidth="1"/>
    <col min="11538" max="11571" width="1.625" style="195" customWidth="1"/>
    <col min="11572" max="11572" width="2.125" style="195" customWidth="1"/>
    <col min="11573" max="11589" width="1.625" style="195" customWidth="1"/>
    <col min="11590" max="11590" width="1.5" style="195" customWidth="1"/>
    <col min="11591" max="11591" width="2.625" style="195" customWidth="1"/>
    <col min="11592" max="11607" width="1.625" style="195" customWidth="1"/>
    <col min="11608" max="11776" width="1.75" style="195"/>
    <col min="11777" max="11785" width="1.75" style="195" customWidth="1"/>
    <col min="11786" max="11789" width="1.625" style="195" customWidth="1"/>
    <col min="11790" max="11793" width="1.75" style="195" customWidth="1"/>
    <col min="11794" max="11827" width="1.625" style="195" customWidth="1"/>
    <col min="11828" max="11828" width="2.125" style="195" customWidth="1"/>
    <col min="11829" max="11845" width="1.625" style="195" customWidth="1"/>
    <col min="11846" max="11846" width="1.5" style="195" customWidth="1"/>
    <col min="11847" max="11847" width="2.625" style="195" customWidth="1"/>
    <col min="11848" max="11863" width="1.625" style="195" customWidth="1"/>
    <col min="11864" max="12032" width="1.75" style="195"/>
    <col min="12033" max="12041" width="1.75" style="195" customWidth="1"/>
    <col min="12042" max="12045" width="1.625" style="195" customWidth="1"/>
    <col min="12046" max="12049" width="1.75" style="195" customWidth="1"/>
    <col min="12050" max="12083" width="1.625" style="195" customWidth="1"/>
    <col min="12084" max="12084" width="2.125" style="195" customWidth="1"/>
    <col min="12085" max="12101" width="1.625" style="195" customWidth="1"/>
    <col min="12102" max="12102" width="1.5" style="195" customWidth="1"/>
    <col min="12103" max="12103" width="2.625" style="195" customWidth="1"/>
    <col min="12104" max="12119" width="1.625" style="195" customWidth="1"/>
    <col min="12120" max="12288" width="1.75" style="195"/>
    <col min="12289" max="12297" width="1.75" style="195" customWidth="1"/>
    <col min="12298" max="12301" width="1.625" style="195" customWidth="1"/>
    <col min="12302" max="12305" width="1.75" style="195" customWidth="1"/>
    <col min="12306" max="12339" width="1.625" style="195" customWidth="1"/>
    <col min="12340" max="12340" width="2.125" style="195" customWidth="1"/>
    <col min="12341" max="12357" width="1.625" style="195" customWidth="1"/>
    <col min="12358" max="12358" width="1.5" style="195" customWidth="1"/>
    <col min="12359" max="12359" width="2.625" style="195" customWidth="1"/>
    <col min="12360" max="12375" width="1.625" style="195" customWidth="1"/>
    <col min="12376" max="12544" width="1.75" style="195"/>
    <col min="12545" max="12553" width="1.75" style="195" customWidth="1"/>
    <col min="12554" max="12557" width="1.625" style="195" customWidth="1"/>
    <col min="12558" max="12561" width="1.75" style="195" customWidth="1"/>
    <col min="12562" max="12595" width="1.625" style="195" customWidth="1"/>
    <col min="12596" max="12596" width="2.125" style="195" customWidth="1"/>
    <col min="12597" max="12613" width="1.625" style="195" customWidth="1"/>
    <col min="12614" max="12614" width="1.5" style="195" customWidth="1"/>
    <col min="12615" max="12615" width="2.625" style="195" customWidth="1"/>
    <col min="12616" max="12631" width="1.625" style="195" customWidth="1"/>
    <col min="12632" max="12800" width="1.75" style="195"/>
    <col min="12801" max="12809" width="1.75" style="195" customWidth="1"/>
    <col min="12810" max="12813" width="1.625" style="195" customWidth="1"/>
    <col min="12814" max="12817" width="1.75" style="195" customWidth="1"/>
    <col min="12818" max="12851" width="1.625" style="195" customWidth="1"/>
    <col min="12852" max="12852" width="2.125" style="195" customWidth="1"/>
    <col min="12853" max="12869" width="1.625" style="195" customWidth="1"/>
    <col min="12870" max="12870" width="1.5" style="195" customWidth="1"/>
    <col min="12871" max="12871" width="2.625" style="195" customWidth="1"/>
    <col min="12872" max="12887" width="1.625" style="195" customWidth="1"/>
    <col min="12888" max="13056" width="1.75" style="195"/>
    <col min="13057" max="13065" width="1.75" style="195" customWidth="1"/>
    <col min="13066" max="13069" width="1.625" style="195" customWidth="1"/>
    <col min="13070" max="13073" width="1.75" style="195" customWidth="1"/>
    <col min="13074" max="13107" width="1.625" style="195" customWidth="1"/>
    <col min="13108" max="13108" width="2.125" style="195" customWidth="1"/>
    <col min="13109" max="13125" width="1.625" style="195" customWidth="1"/>
    <col min="13126" max="13126" width="1.5" style="195" customWidth="1"/>
    <col min="13127" max="13127" width="2.625" style="195" customWidth="1"/>
    <col min="13128" max="13143" width="1.625" style="195" customWidth="1"/>
    <col min="13144" max="13312" width="1.75" style="195"/>
    <col min="13313" max="13321" width="1.75" style="195" customWidth="1"/>
    <col min="13322" max="13325" width="1.625" style="195" customWidth="1"/>
    <col min="13326" max="13329" width="1.75" style="195" customWidth="1"/>
    <col min="13330" max="13363" width="1.625" style="195" customWidth="1"/>
    <col min="13364" max="13364" width="2.125" style="195" customWidth="1"/>
    <col min="13365" max="13381" width="1.625" style="195" customWidth="1"/>
    <col min="13382" max="13382" width="1.5" style="195" customWidth="1"/>
    <col min="13383" max="13383" width="2.625" style="195" customWidth="1"/>
    <col min="13384" max="13399" width="1.625" style="195" customWidth="1"/>
    <col min="13400" max="13568" width="1.75" style="195"/>
    <col min="13569" max="13577" width="1.75" style="195" customWidth="1"/>
    <col min="13578" max="13581" width="1.625" style="195" customWidth="1"/>
    <col min="13582" max="13585" width="1.75" style="195" customWidth="1"/>
    <col min="13586" max="13619" width="1.625" style="195" customWidth="1"/>
    <col min="13620" max="13620" width="2.125" style="195" customWidth="1"/>
    <col min="13621" max="13637" width="1.625" style="195" customWidth="1"/>
    <col min="13638" max="13638" width="1.5" style="195" customWidth="1"/>
    <col min="13639" max="13639" width="2.625" style="195" customWidth="1"/>
    <col min="13640" max="13655" width="1.625" style="195" customWidth="1"/>
    <col min="13656" max="13824" width="1.75" style="195"/>
    <col min="13825" max="13833" width="1.75" style="195" customWidth="1"/>
    <col min="13834" max="13837" width="1.625" style="195" customWidth="1"/>
    <col min="13838" max="13841" width="1.75" style="195" customWidth="1"/>
    <col min="13842" max="13875" width="1.625" style="195" customWidth="1"/>
    <col min="13876" max="13876" width="2.125" style="195" customWidth="1"/>
    <col min="13877" max="13893" width="1.625" style="195" customWidth="1"/>
    <col min="13894" max="13894" width="1.5" style="195" customWidth="1"/>
    <col min="13895" max="13895" width="2.625" style="195" customWidth="1"/>
    <col min="13896" max="13911" width="1.625" style="195" customWidth="1"/>
    <col min="13912" max="14080" width="1.75" style="195"/>
    <col min="14081" max="14089" width="1.75" style="195" customWidth="1"/>
    <col min="14090" max="14093" width="1.625" style="195" customWidth="1"/>
    <col min="14094" max="14097" width="1.75" style="195" customWidth="1"/>
    <col min="14098" max="14131" width="1.625" style="195" customWidth="1"/>
    <col min="14132" max="14132" width="2.125" style="195" customWidth="1"/>
    <col min="14133" max="14149" width="1.625" style="195" customWidth="1"/>
    <col min="14150" max="14150" width="1.5" style="195" customWidth="1"/>
    <col min="14151" max="14151" width="2.625" style="195" customWidth="1"/>
    <col min="14152" max="14167" width="1.625" style="195" customWidth="1"/>
    <col min="14168" max="14336" width="1.75" style="195"/>
    <col min="14337" max="14345" width="1.75" style="195" customWidth="1"/>
    <col min="14346" max="14349" width="1.625" style="195" customWidth="1"/>
    <col min="14350" max="14353" width="1.75" style="195" customWidth="1"/>
    <col min="14354" max="14387" width="1.625" style="195" customWidth="1"/>
    <col min="14388" max="14388" width="2.125" style="195" customWidth="1"/>
    <col min="14389" max="14405" width="1.625" style="195" customWidth="1"/>
    <col min="14406" max="14406" width="1.5" style="195" customWidth="1"/>
    <col min="14407" max="14407" width="2.625" style="195" customWidth="1"/>
    <col min="14408" max="14423" width="1.625" style="195" customWidth="1"/>
    <col min="14424" max="14592" width="1.75" style="195"/>
    <col min="14593" max="14601" width="1.75" style="195" customWidth="1"/>
    <col min="14602" max="14605" width="1.625" style="195" customWidth="1"/>
    <col min="14606" max="14609" width="1.75" style="195" customWidth="1"/>
    <col min="14610" max="14643" width="1.625" style="195" customWidth="1"/>
    <col min="14644" max="14644" width="2.125" style="195" customWidth="1"/>
    <col min="14645" max="14661" width="1.625" style="195" customWidth="1"/>
    <col min="14662" max="14662" width="1.5" style="195" customWidth="1"/>
    <col min="14663" max="14663" width="2.625" style="195" customWidth="1"/>
    <col min="14664" max="14679" width="1.625" style="195" customWidth="1"/>
    <col min="14680" max="14848" width="1.75" style="195"/>
    <col min="14849" max="14857" width="1.75" style="195" customWidth="1"/>
    <col min="14858" max="14861" width="1.625" style="195" customWidth="1"/>
    <col min="14862" max="14865" width="1.75" style="195" customWidth="1"/>
    <col min="14866" max="14899" width="1.625" style="195" customWidth="1"/>
    <col min="14900" max="14900" width="2.125" style="195" customWidth="1"/>
    <col min="14901" max="14917" width="1.625" style="195" customWidth="1"/>
    <col min="14918" max="14918" width="1.5" style="195" customWidth="1"/>
    <col min="14919" max="14919" width="2.625" style="195" customWidth="1"/>
    <col min="14920" max="14935" width="1.625" style="195" customWidth="1"/>
    <col min="14936" max="15104" width="1.75" style="195"/>
    <col min="15105" max="15113" width="1.75" style="195" customWidth="1"/>
    <col min="15114" max="15117" width="1.625" style="195" customWidth="1"/>
    <col min="15118" max="15121" width="1.75" style="195" customWidth="1"/>
    <col min="15122" max="15155" width="1.625" style="195" customWidth="1"/>
    <col min="15156" max="15156" width="2.125" style="195" customWidth="1"/>
    <col min="15157" max="15173" width="1.625" style="195" customWidth="1"/>
    <col min="15174" max="15174" width="1.5" style="195" customWidth="1"/>
    <col min="15175" max="15175" width="2.625" style="195" customWidth="1"/>
    <col min="15176" max="15191" width="1.625" style="195" customWidth="1"/>
    <col min="15192" max="15360" width="1.75" style="195"/>
    <col min="15361" max="15369" width="1.75" style="195" customWidth="1"/>
    <col min="15370" max="15373" width="1.625" style="195" customWidth="1"/>
    <col min="15374" max="15377" width="1.75" style="195" customWidth="1"/>
    <col min="15378" max="15411" width="1.625" style="195" customWidth="1"/>
    <col min="15412" max="15412" width="2.125" style="195" customWidth="1"/>
    <col min="15413" max="15429" width="1.625" style="195" customWidth="1"/>
    <col min="15430" max="15430" width="1.5" style="195" customWidth="1"/>
    <col min="15431" max="15431" width="2.625" style="195" customWidth="1"/>
    <col min="15432" max="15447" width="1.625" style="195" customWidth="1"/>
    <col min="15448" max="15616" width="1.75" style="195"/>
    <col min="15617" max="15625" width="1.75" style="195" customWidth="1"/>
    <col min="15626" max="15629" width="1.625" style="195" customWidth="1"/>
    <col min="15630" max="15633" width="1.75" style="195" customWidth="1"/>
    <col min="15634" max="15667" width="1.625" style="195" customWidth="1"/>
    <col min="15668" max="15668" width="2.125" style="195" customWidth="1"/>
    <col min="15669" max="15685" width="1.625" style="195" customWidth="1"/>
    <col min="15686" max="15686" width="1.5" style="195" customWidth="1"/>
    <col min="15687" max="15687" width="2.625" style="195" customWidth="1"/>
    <col min="15688" max="15703" width="1.625" style="195" customWidth="1"/>
    <col min="15704" max="15872" width="1.75" style="195"/>
    <col min="15873" max="15881" width="1.75" style="195" customWidth="1"/>
    <col min="15882" max="15885" width="1.625" style="195" customWidth="1"/>
    <col min="15886" max="15889" width="1.75" style="195" customWidth="1"/>
    <col min="15890" max="15923" width="1.625" style="195" customWidth="1"/>
    <col min="15924" max="15924" width="2.125" style="195" customWidth="1"/>
    <col min="15925" max="15941" width="1.625" style="195" customWidth="1"/>
    <col min="15942" max="15942" width="1.5" style="195" customWidth="1"/>
    <col min="15943" max="15943" width="2.625" style="195" customWidth="1"/>
    <col min="15944" max="15959" width="1.625" style="195" customWidth="1"/>
    <col min="15960" max="16128" width="1.75" style="195"/>
    <col min="16129" max="16137" width="1.75" style="195" customWidth="1"/>
    <col min="16138" max="16141" width="1.625" style="195" customWidth="1"/>
    <col min="16142" max="16145" width="1.75" style="195" customWidth="1"/>
    <col min="16146" max="16179" width="1.625" style="195" customWidth="1"/>
    <col min="16180" max="16180" width="2.125" style="195" customWidth="1"/>
    <col min="16181" max="16197" width="1.625" style="195" customWidth="1"/>
    <col min="16198" max="16198" width="1.5" style="195" customWidth="1"/>
    <col min="16199" max="16199" width="2.625" style="195" customWidth="1"/>
    <col min="16200" max="16215" width="1.625" style="195" customWidth="1"/>
    <col min="16216" max="16384" width="1.75" style="195"/>
  </cols>
  <sheetData>
    <row r="1" spans="1:92" ht="26.25" customHeight="1" x14ac:dyDescent="0.15">
      <c r="A1" s="194"/>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row>
    <row r="2" spans="1:92" ht="14.1" customHeight="1" x14ac:dyDescent="0.15">
      <c r="A2" s="196" t="s">
        <v>214</v>
      </c>
      <c r="B2" s="196"/>
      <c r="C2" s="196"/>
      <c r="D2" s="196"/>
      <c r="E2" s="196"/>
      <c r="F2" s="196"/>
      <c r="G2" s="196"/>
      <c r="H2" s="197"/>
      <c r="I2" s="197"/>
      <c r="J2" s="197"/>
      <c r="K2" s="197"/>
      <c r="L2" s="197"/>
      <c r="M2" s="197"/>
      <c r="N2" s="197"/>
      <c r="O2" s="197"/>
      <c r="P2" s="197"/>
      <c r="Q2" s="197"/>
      <c r="R2" s="197"/>
      <c r="S2" s="197"/>
      <c r="T2" s="197"/>
      <c r="U2" s="197"/>
      <c r="V2" s="197"/>
      <c r="W2" s="197"/>
      <c r="X2" s="197"/>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t="s">
        <v>251</v>
      </c>
      <c r="CA2" s="196"/>
      <c r="CB2" s="196"/>
      <c r="CC2" s="196"/>
      <c r="CD2" s="196"/>
      <c r="CE2" s="196"/>
      <c r="CF2" s="196"/>
      <c r="CG2" s="196"/>
      <c r="CH2" s="196"/>
      <c r="CI2" s="196"/>
      <c r="CJ2" s="196"/>
      <c r="CK2" s="194"/>
    </row>
    <row r="3" spans="1:92" ht="20.25" customHeight="1" x14ac:dyDescent="0.15">
      <c r="A3" s="325" t="s">
        <v>242</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row>
    <row r="4" spans="1:92" s="199" customFormat="1" ht="14.1"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234" t="s">
        <v>0</v>
      </c>
      <c r="BY4" s="234"/>
      <c r="BZ4" s="234"/>
      <c r="CA4" s="234"/>
      <c r="CB4" s="234"/>
      <c r="CC4" s="234"/>
      <c r="CD4" s="234"/>
      <c r="CE4" s="234"/>
      <c r="CF4" s="234"/>
      <c r="CG4" s="234"/>
      <c r="CH4" s="234"/>
      <c r="CI4" s="234"/>
      <c r="CJ4" s="234"/>
      <c r="CK4" s="234"/>
      <c r="CL4" s="198"/>
      <c r="CM4" s="198"/>
      <c r="CN4" s="198"/>
    </row>
    <row r="5" spans="1:92" s="202" customFormat="1" ht="14.1" customHeight="1" x14ac:dyDescent="0.15">
      <c r="A5" s="200"/>
      <c r="B5" s="201"/>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324" t="s">
        <v>252</v>
      </c>
      <c r="BY5" s="324"/>
      <c r="BZ5" s="324"/>
      <c r="CA5" s="324"/>
      <c r="CB5" s="324"/>
      <c r="CC5" s="324"/>
      <c r="CD5" s="324"/>
      <c r="CE5" s="324"/>
      <c r="CF5" s="324"/>
      <c r="CG5" s="324"/>
      <c r="CH5" s="324"/>
      <c r="CI5" s="324"/>
      <c r="CJ5" s="324"/>
      <c r="CK5" s="324"/>
      <c r="CL5" s="198"/>
      <c r="CM5" s="198"/>
      <c r="CN5" s="198"/>
    </row>
    <row r="6" spans="1:92" s="202" customFormat="1" ht="14.1" customHeight="1" x14ac:dyDescent="0.15">
      <c r="A6" s="196"/>
      <c r="B6" s="203"/>
      <c r="C6" s="196"/>
      <c r="D6" s="196"/>
      <c r="E6" s="196"/>
      <c r="F6" s="196"/>
      <c r="G6" s="196"/>
      <c r="I6" s="204"/>
      <c r="J6" s="196" t="s">
        <v>1</v>
      </c>
      <c r="L6" s="196"/>
      <c r="M6" s="196"/>
      <c r="N6" s="196"/>
      <c r="O6" s="196"/>
      <c r="P6" s="196"/>
      <c r="Q6" s="196"/>
      <c r="R6" s="196"/>
      <c r="S6" s="196"/>
      <c r="T6" s="196"/>
      <c r="U6" s="196"/>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5"/>
      <c r="BY6" s="200"/>
      <c r="BZ6" s="200"/>
      <c r="CA6" s="200"/>
      <c r="CB6" s="200"/>
      <c r="CC6" s="200"/>
      <c r="CD6" s="200"/>
      <c r="CE6" s="200"/>
      <c r="CF6" s="200"/>
      <c r="CG6" s="200"/>
      <c r="CH6" s="200"/>
      <c r="CI6" s="200"/>
      <c r="CJ6" s="200"/>
      <c r="CK6" s="204"/>
    </row>
    <row r="7" spans="1:92" s="202" customFormat="1" ht="14.1" customHeight="1" x14ac:dyDescent="0.15">
      <c r="A7" s="196"/>
      <c r="B7" s="203"/>
      <c r="C7" s="196"/>
      <c r="D7" s="196"/>
      <c r="E7" s="196"/>
      <c r="F7" s="196"/>
      <c r="G7" s="196"/>
      <c r="H7" s="196"/>
      <c r="I7" s="204"/>
      <c r="J7" s="204"/>
      <c r="K7" s="196"/>
      <c r="L7" s="196"/>
      <c r="M7" s="196"/>
      <c r="N7" s="196"/>
      <c r="O7" s="196"/>
      <c r="P7" s="196"/>
      <c r="Q7" s="196"/>
      <c r="R7" s="196"/>
      <c r="S7" s="196"/>
      <c r="T7" s="196"/>
      <c r="U7" s="196"/>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5"/>
      <c r="BY7" s="200"/>
      <c r="BZ7" s="200"/>
      <c r="CA7" s="200"/>
      <c r="CB7" s="200"/>
      <c r="CC7" s="200"/>
      <c r="CD7" s="200"/>
      <c r="CE7" s="200"/>
      <c r="CF7" s="200"/>
      <c r="CG7" s="200"/>
      <c r="CH7" s="200"/>
      <c r="CI7" s="200"/>
      <c r="CJ7" s="200"/>
      <c r="CK7" s="204"/>
    </row>
    <row r="8" spans="1:92" s="202" customFormat="1" ht="14.1" customHeight="1" x14ac:dyDescent="0.15">
      <c r="A8" s="200"/>
      <c r="B8" s="201"/>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34" t="s">
        <v>253</v>
      </c>
      <c r="AW8" s="234"/>
      <c r="AX8" s="234"/>
      <c r="AY8" s="234"/>
      <c r="AZ8" s="234"/>
      <c r="BA8" s="234"/>
      <c r="BB8" s="234"/>
      <c r="BC8" s="234"/>
      <c r="BD8" s="234"/>
      <c r="BE8" s="234"/>
      <c r="BF8" s="324" t="s">
        <v>254</v>
      </c>
      <c r="BG8" s="324"/>
      <c r="BH8" s="324"/>
      <c r="BI8" s="324"/>
      <c r="BJ8" s="324"/>
      <c r="BK8" s="324"/>
      <c r="BL8" s="324"/>
      <c r="BM8" s="324"/>
      <c r="BN8" s="324"/>
      <c r="BO8" s="324"/>
      <c r="BP8" s="324"/>
      <c r="BQ8" s="324"/>
      <c r="BR8" s="324"/>
      <c r="BS8" s="324"/>
      <c r="BT8" s="324"/>
      <c r="BU8" s="324"/>
      <c r="BV8" s="324"/>
      <c r="BW8" s="324"/>
      <c r="BX8" s="205"/>
      <c r="BY8" s="200"/>
      <c r="BZ8" s="200"/>
      <c r="CA8" s="200"/>
      <c r="CB8" s="200"/>
      <c r="CC8" s="200"/>
      <c r="CD8" s="200"/>
      <c r="CE8" s="200"/>
      <c r="CF8" s="200"/>
      <c r="CG8" s="200"/>
      <c r="CH8" s="200"/>
      <c r="CI8" s="200"/>
      <c r="CJ8" s="200"/>
      <c r="CK8" s="204"/>
    </row>
    <row r="9" spans="1:92" s="202" customFormat="1" ht="14.1" customHeight="1" x14ac:dyDescent="0.15">
      <c r="A9" s="200"/>
      <c r="B9" s="201"/>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323" t="s">
        <v>255</v>
      </c>
      <c r="AW9" s="323"/>
      <c r="AX9" s="323"/>
      <c r="AY9" s="323"/>
      <c r="AZ9" s="323"/>
      <c r="BA9" s="323"/>
      <c r="BB9" s="323"/>
      <c r="BC9" s="323"/>
      <c r="BD9" s="323"/>
      <c r="BE9" s="323"/>
      <c r="BF9" s="323"/>
      <c r="BG9" s="323"/>
      <c r="BH9" s="323"/>
      <c r="BI9" s="323"/>
      <c r="BJ9" s="323"/>
      <c r="BK9" s="323"/>
      <c r="BL9" s="323"/>
      <c r="BM9" s="323"/>
      <c r="BN9" s="324" t="s">
        <v>256</v>
      </c>
      <c r="BO9" s="324"/>
      <c r="BP9" s="324"/>
      <c r="BQ9" s="324"/>
      <c r="BR9" s="324"/>
      <c r="BS9" s="324"/>
      <c r="BT9" s="324"/>
      <c r="BU9" s="324"/>
      <c r="BV9" s="196"/>
      <c r="BW9" s="200"/>
      <c r="BX9" s="205"/>
      <c r="BY9" s="200"/>
      <c r="BZ9" s="200"/>
      <c r="CA9" s="200"/>
      <c r="CB9" s="200"/>
      <c r="CC9" s="196"/>
      <c r="CD9" s="200"/>
      <c r="CE9" s="200"/>
      <c r="CF9" s="200"/>
      <c r="CG9" s="200"/>
      <c r="CH9" s="200"/>
      <c r="CI9" s="200"/>
      <c r="CJ9" s="200"/>
      <c r="CK9" s="204"/>
    </row>
    <row r="10" spans="1:92" s="202" customFormat="1" ht="14.1" customHeight="1" x14ac:dyDescent="0.15">
      <c r="A10" s="200"/>
      <c r="B10" s="201"/>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196"/>
      <c r="AW10" s="196"/>
      <c r="AX10" s="196"/>
      <c r="AY10" s="196"/>
      <c r="AZ10" s="196"/>
      <c r="BA10" s="200"/>
      <c r="BB10" s="200"/>
      <c r="BC10" s="200"/>
      <c r="BD10" s="200"/>
      <c r="BE10" s="200"/>
      <c r="BF10" s="200"/>
      <c r="BG10" s="200"/>
      <c r="BH10" s="200"/>
      <c r="BI10" s="205"/>
      <c r="BJ10" s="200"/>
      <c r="BK10" s="200"/>
      <c r="BL10" s="200"/>
      <c r="BM10" s="200"/>
      <c r="BN10" s="200"/>
      <c r="BO10" s="200"/>
      <c r="BP10" s="200"/>
      <c r="BQ10" s="200"/>
      <c r="BR10" s="200"/>
      <c r="BS10" s="200"/>
      <c r="BT10" s="200"/>
      <c r="BU10" s="200"/>
      <c r="BV10" s="200"/>
      <c r="BW10" s="200"/>
      <c r="BX10" s="205"/>
      <c r="BY10" s="200"/>
      <c r="BZ10" s="200"/>
      <c r="CA10" s="200"/>
      <c r="CB10" s="200"/>
      <c r="CC10" s="200"/>
      <c r="CD10" s="200"/>
      <c r="CE10" s="200"/>
      <c r="CF10" s="200"/>
      <c r="CG10" s="200"/>
      <c r="CH10" s="200"/>
      <c r="CI10" s="200"/>
      <c r="CJ10" s="200"/>
      <c r="CK10" s="204"/>
    </row>
    <row r="11" spans="1:92" s="202" customFormat="1" ht="14.1" customHeight="1" x14ac:dyDescent="0.15">
      <c r="A11" s="306" t="s">
        <v>257</v>
      </c>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196"/>
      <c r="CK11" s="204"/>
    </row>
    <row r="12" spans="1:92" s="202" customFormat="1" ht="14.1" customHeight="1" x14ac:dyDescent="0.15">
      <c r="A12" s="200"/>
      <c r="B12" s="194"/>
      <c r="C12" s="194"/>
      <c r="D12" s="194"/>
      <c r="E12" s="194"/>
      <c r="F12" s="194"/>
      <c r="G12" s="194"/>
      <c r="H12" s="194"/>
      <c r="I12" s="227" t="s">
        <v>275</v>
      </c>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200"/>
      <c r="AO12" s="200"/>
      <c r="AP12" s="200"/>
      <c r="AQ12" s="200"/>
      <c r="AR12" s="200"/>
      <c r="AS12" s="200"/>
      <c r="AT12" s="200"/>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0"/>
      <c r="CK12" s="204"/>
    </row>
    <row r="13" spans="1:92" s="202" customFormat="1" ht="14.1" customHeight="1" x14ac:dyDescent="0.15">
      <c r="A13" s="200"/>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6" t="s">
        <v>2</v>
      </c>
      <c r="AO13" s="200"/>
      <c r="AP13" s="200"/>
      <c r="AQ13" s="200"/>
      <c r="AR13" s="200"/>
      <c r="AS13" s="200"/>
      <c r="AT13" s="200"/>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0"/>
      <c r="CK13" s="204"/>
    </row>
    <row r="14" spans="1:92" s="202" customFormat="1" ht="14.1" customHeight="1" x14ac:dyDescent="0.15">
      <c r="A14" s="200"/>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200"/>
      <c r="AO14" s="200"/>
      <c r="AP14" s="200"/>
      <c r="AQ14" s="200"/>
      <c r="AR14" s="200"/>
      <c r="AS14" s="200"/>
      <c r="AT14" s="200"/>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0"/>
      <c r="CK14" s="204"/>
    </row>
    <row r="15" spans="1:92" s="202" customFormat="1" ht="14.1" customHeight="1" x14ac:dyDescent="0.15">
      <c r="A15" s="200"/>
      <c r="B15" s="196" t="s">
        <v>3</v>
      </c>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0"/>
      <c r="CK15" s="204"/>
    </row>
    <row r="16" spans="1:92" s="202" customFormat="1" ht="9.9499999999999993" customHeight="1" x14ac:dyDescent="0.15">
      <c r="A16" s="200"/>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t="s">
        <v>4</v>
      </c>
      <c r="CH16" s="200"/>
      <c r="CI16" s="200"/>
      <c r="CJ16" s="200"/>
      <c r="CK16" s="204"/>
    </row>
    <row r="17" spans="1:93" ht="15" customHeight="1" x14ac:dyDescent="0.15">
      <c r="A17" s="196"/>
      <c r="B17" s="207"/>
      <c r="C17" s="208"/>
      <c r="D17" s="208"/>
      <c r="E17" s="208"/>
      <c r="F17" s="208"/>
      <c r="G17" s="208"/>
      <c r="H17" s="208"/>
      <c r="I17" s="208"/>
      <c r="J17" s="208"/>
      <c r="K17" s="208"/>
      <c r="L17" s="208"/>
      <c r="M17" s="208"/>
      <c r="N17" s="307" t="s">
        <v>5</v>
      </c>
      <c r="O17" s="308"/>
      <c r="P17" s="308"/>
      <c r="Q17" s="308"/>
      <c r="R17" s="309"/>
      <c r="S17" s="307" t="s">
        <v>6</v>
      </c>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9"/>
      <c r="CF17" s="310" t="s">
        <v>209</v>
      </c>
      <c r="CG17" s="288"/>
      <c r="CH17" s="288"/>
      <c r="CI17" s="288"/>
      <c r="CJ17" s="297"/>
      <c r="CK17" s="209"/>
      <c r="CL17" s="210"/>
      <c r="CM17" s="210"/>
      <c r="CN17" s="210"/>
      <c r="CO17" s="210"/>
    </row>
    <row r="18" spans="1:93" ht="15" customHeight="1" x14ac:dyDescent="0.15">
      <c r="A18" s="196"/>
      <c r="B18" s="211"/>
      <c r="C18" s="200"/>
      <c r="D18" s="200"/>
      <c r="E18" s="200"/>
      <c r="F18" s="200"/>
      <c r="G18" s="200"/>
      <c r="H18" s="200"/>
      <c r="I18" s="200"/>
      <c r="J18" s="200"/>
      <c r="K18" s="200"/>
      <c r="L18" s="200"/>
      <c r="M18" s="200"/>
      <c r="N18" s="310"/>
      <c r="O18" s="288"/>
      <c r="P18" s="288"/>
      <c r="Q18" s="288"/>
      <c r="R18" s="311"/>
      <c r="S18" s="312" t="s">
        <v>7</v>
      </c>
      <c r="T18" s="313"/>
      <c r="U18" s="313"/>
      <c r="V18" s="313"/>
      <c r="W18" s="313"/>
      <c r="X18" s="313"/>
      <c r="Y18" s="313"/>
      <c r="Z18" s="313"/>
      <c r="AA18" s="313"/>
      <c r="AB18" s="314"/>
      <c r="AC18" s="315" t="s">
        <v>8</v>
      </c>
      <c r="AD18" s="313"/>
      <c r="AE18" s="313"/>
      <c r="AF18" s="313"/>
      <c r="AG18" s="314"/>
      <c r="AH18" s="315" t="s">
        <v>258</v>
      </c>
      <c r="AI18" s="313"/>
      <c r="AJ18" s="313"/>
      <c r="AK18" s="313"/>
      <c r="AL18" s="313"/>
      <c r="AM18" s="313"/>
      <c r="AN18" s="313"/>
      <c r="AO18" s="313"/>
      <c r="AP18" s="313"/>
      <c r="AQ18" s="313"/>
      <c r="AR18" s="313"/>
      <c r="AS18" s="313"/>
      <c r="AT18" s="313"/>
      <c r="AU18" s="313"/>
      <c r="AV18" s="313"/>
      <c r="AW18" s="276"/>
      <c r="AX18" s="276"/>
      <c r="AY18" s="276"/>
      <c r="AZ18" s="276"/>
      <c r="BA18" s="276"/>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4"/>
      <c r="CA18" s="316" t="s">
        <v>9</v>
      </c>
      <c r="CB18" s="276"/>
      <c r="CC18" s="276"/>
      <c r="CD18" s="276"/>
      <c r="CE18" s="317"/>
      <c r="CF18" s="275"/>
      <c r="CG18" s="276"/>
      <c r="CH18" s="276"/>
      <c r="CI18" s="276"/>
      <c r="CJ18" s="277"/>
      <c r="CK18" s="209"/>
      <c r="CL18" s="210"/>
      <c r="CM18" s="210"/>
      <c r="CN18" s="210"/>
      <c r="CO18" s="210"/>
    </row>
    <row r="19" spans="1:93" ht="15" customHeight="1" x14ac:dyDescent="0.15">
      <c r="A19" s="196"/>
      <c r="B19" s="211"/>
      <c r="C19" s="200"/>
      <c r="D19" s="200"/>
      <c r="E19" s="200"/>
      <c r="F19" s="200"/>
      <c r="G19" s="200"/>
      <c r="H19" s="200"/>
      <c r="I19" s="200"/>
      <c r="J19" s="200"/>
      <c r="K19" s="200"/>
      <c r="L19" s="200"/>
      <c r="M19" s="200"/>
      <c r="N19" s="312" t="s">
        <v>10</v>
      </c>
      <c r="O19" s="313"/>
      <c r="P19" s="313"/>
      <c r="Q19" s="313"/>
      <c r="R19" s="318"/>
      <c r="S19" s="288" t="s">
        <v>259</v>
      </c>
      <c r="T19" s="288"/>
      <c r="U19" s="288"/>
      <c r="V19" s="288"/>
      <c r="W19" s="297"/>
      <c r="X19" s="287" t="s">
        <v>11</v>
      </c>
      <c r="Y19" s="288"/>
      <c r="Z19" s="288"/>
      <c r="AA19" s="288"/>
      <c r="AB19" s="297"/>
      <c r="AC19" s="287" t="s">
        <v>260</v>
      </c>
      <c r="AD19" s="288"/>
      <c r="AE19" s="288"/>
      <c r="AF19" s="288"/>
      <c r="AG19" s="297"/>
      <c r="AH19" s="287" t="s">
        <v>261</v>
      </c>
      <c r="AI19" s="288"/>
      <c r="AJ19" s="288"/>
      <c r="AK19" s="288"/>
      <c r="AL19" s="297"/>
      <c r="AM19" s="287" t="s">
        <v>262</v>
      </c>
      <c r="AN19" s="288"/>
      <c r="AO19" s="288"/>
      <c r="AP19" s="288"/>
      <c r="AQ19" s="297"/>
      <c r="AR19" s="287" t="s">
        <v>263</v>
      </c>
      <c r="AS19" s="288"/>
      <c r="AT19" s="288"/>
      <c r="AU19" s="288"/>
      <c r="AV19" s="288"/>
      <c r="AW19" s="290" t="s">
        <v>264</v>
      </c>
      <c r="AX19" s="291"/>
      <c r="AY19" s="291"/>
      <c r="AZ19" s="291"/>
      <c r="BA19" s="292"/>
      <c r="BB19" s="296" t="s">
        <v>265</v>
      </c>
      <c r="BC19" s="288"/>
      <c r="BD19" s="288"/>
      <c r="BE19" s="288"/>
      <c r="BF19" s="297"/>
      <c r="BG19" s="298" t="s">
        <v>266</v>
      </c>
      <c r="BH19" s="296"/>
      <c r="BI19" s="296"/>
      <c r="BJ19" s="296"/>
      <c r="BK19" s="299"/>
      <c r="BL19" s="287" t="s">
        <v>267</v>
      </c>
      <c r="BM19" s="288"/>
      <c r="BN19" s="288"/>
      <c r="BO19" s="288"/>
      <c r="BP19" s="297"/>
      <c r="BQ19" s="287" t="s">
        <v>268</v>
      </c>
      <c r="BR19" s="288"/>
      <c r="BS19" s="288"/>
      <c r="BT19" s="288"/>
      <c r="BU19" s="297"/>
      <c r="BV19" s="287" t="s">
        <v>269</v>
      </c>
      <c r="BW19" s="288"/>
      <c r="BX19" s="288"/>
      <c r="BY19" s="288"/>
      <c r="BZ19" s="297"/>
      <c r="CA19" s="316" t="s">
        <v>12</v>
      </c>
      <c r="CB19" s="276"/>
      <c r="CC19" s="276"/>
      <c r="CD19" s="276"/>
      <c r="CE19" s="317"/>
      <c r="CF19" s="275" t="s">
        <v>13</v>
      </c>
      <c r="CG19" s="276"/>
      <c r="CH19" s="276"/>
      <c r="CI19" s="276"/>
      <c r="CJ19" s="277"/>
      <c r="CK19" s="209"/>
      <c r="CL19" s="210"/>
      <c r="CM19" s="210"/>
      <c r="CN19" s="210"/>
      <c r="CO19" s="210"/>
    </row>
    <row r="20" spans="1:93" ht="15" customHeight="1" thickBot="1" x14ac:dyDescent="0.2">
      <c r="A20" s="196"/>
      <c r="B20" s="212"/>
      <c r="C20" s="213"/>
      <c r="D20" s="213"/>
      <c r="E20" s="213"/>
      <c r="F20" s="213"/>
      <c r="G20" s="213"/>
      <c r="H20" s="213"/>
      <c r="I20" s="213"/>
      <c r="J20" s="213"/>
      <c r="K20" s="213"/>
      <c r="L20" s="213"/>
      <c r="M20" s="213"/>
      <c r="N20" s="319"/>
      <c r="O20" s="320"/>
      <c r="P20" s="320"/>
      <c r="Q20" s="320"/>
      <c r="R20" s="321"/>
      <c r="S20" s="279"/>
      <c r="T20" s="279"/>
      <c r="U20" s="279"/>
      <c r="V20" s="279"/>
      <c r="W20" s="280"/>
      <c r="X20" s="289"/>
      <c r="Y20" s="279"/>
      <c r="Z20" s="279"/>
      <c r="AA20" s="279"/>
      <c r="AB20" s="280"/>
      <c r="AC20" s="289"/>
      <c r="AD20" s="279"/>
      <c r="AE20" s="279"/>
      <c r="AF20" s="279"/>
      <c r="AG20" s="280"/>
      <c r="AH20" s="289"/>
      <c r="AI20" s="279"/>
      <c r="AJ20" s="279"/>
      <c r="AK20" s="279"/>
      <c r="AL20" s="280"/>
      <c r="AM20" s="289"/>
      <c r="AN20" s="279"/>
      <c r="AO20" s="279"/>
      <c r="AP20" s="279"/>
      <c r="AQ20" s="280"/>
      <c r="AR20" s="289"/>
      <c r="AS20" s="279"/>
      <c r="AT20" s="279"/>
      <c r="AU20" s="279"/>
      <c r="AV20" s="279"/>
      <c r="AW20" s="293"/>
      <c r="AX20" s="294"/>
      <c r="AY20" s="294"/>
      <c r="AZ20" s="294"/>
      <c r="BA20" s="295"/>
      <c r="BB20" s="279"/>
      <c r="BC20" s="279"/>
      <c r="BD20" s="279"/>
      <c r="BE20" s="279"/>
      <c r="BF20" s="280"/>
      <c r="BG20" s="300"/>
      <c r="BH20" s="301"/>
      <c r="BI20" s="301"/>
      <c r="BJ20" s="301"/>
      <c r="BK20" s="302"/>
      <c r="BL20" s="289"/>
      <c r="BM20" s="279"/>
      <c r="BN20" s="279"/>
      <c r="BO20" s="279"/>
      <c r="BP20" s="280"/>
      <c r="BQ20" s="289"/>
      <c r="BR20" s="279"/>
      <c r="BS20" s="279"/>
      <c r="BT20" s="279"/>
      <c r="BU20" s="280"/>
      <c r="BV20" s="289"/>
      <c r="BW20" s="279"/>
      <c r="BX20" s="279"/>
      <c r="BY20" s="279"/>
      <c r="BZ20" s="280"/>
      <c r="CA20" s="289"/>
      <c r="CB20" s="279"/>
      <c r="CC20" s="279"/>
      <c r="CD20" s="279"/>
      <c r="CE20" s="322"/>
      <c r="CF20" s="278"/>
      <c r="CG20" s="279"/>
      <c r="CH20" s="279"/>
      <c r="CI20" s="279"/>
      <c r="CJ20" s="280"/>
      <c r="CK20" s="209"/>
      <c r="CL20" s="210"/>
      <c r="CM20" s="210"/>
      <c r="CN20" s="210"/>
      <c r="CO20" s="210"/>
    </row>
    <row r="21" spans="1:93" ht="15" customHeight="1" thickTop="1" x14ac:dyDescent="0.15">
      <c r="A21" s="196"/>
      <c r="B21" s="281" t="s">
        <v>14</v>
      </c>
      <c r="C21" s="282"/>
      <c r="D21" s="282"/>
      <c r="E21" s="282"/>
      <c r="F21" s="282"/>
      <c r="G21" s="282"/>
      <c r="H21" s="282"/>
      <c r="I21" s="282"/>
      <c r="J21" s="282"/>
      <c r="K21" s="282"/>
      <c r="L21" s="282"/>
      <c r="M21" s="282"/>
      <c r="N21" s="283">
        <v>500000</v>
      </c>
      <c r="O21" s="250"/>
      <c r="P21" s="250"/>
      <c r="Q21" s="250"/>
      <c r="R21" s="284"/>
      <c r="S21" s="270">
        <v>374468</v>
      </c>
      <c r="T21" s="270"/>
      <c r="U21" s="270"/>
      <c r="V21" s="270"/>
      <c r="W21" s="274"/>
      <c r="X21" s="269"/>
      <c r="Y21" s="270"/>
      <c r="Z21" s="270"/>
      <c r="AA21" s="270"/>
      <c r="AB21" s="274"/>
      <c r="AC21" s="269">
        <v>5000</v>
      </c>
      <c r="AD21" s="270"/>
      <c r="AE21" s="270"/>
      <c r="AF21" s="270"/>
      <c r="AG21" s="274"/>
      <c r="AH21" s="269">
        <v>10000</v>
      </c>
      <c r="AI21" s="270"/>
      <c r="AJ21" s="270"/>
      <c r="AK21" s="270"/>
      <c r="AL21" s="274"/>
      <c r="AM21" s="269">
        <v>30768</v>
      </c>
      <c r="AN21" s="270"/>
      <c r="AO21" s="270"/>
      <c r="AP21" s="270"/>
      <c r="AQ21" s="274"/>
      <c r="AR21" s="269">
        <v>700</v>
      </c>
      <c r="AS21" s="270"/>
      <c r="AT21" s="270"/>
      <c r="AU21" s="270"/>
      <c r="AV21" s="270"/>
      <c r="AW21" s="271"/>
      <c r="AX21" s="272"/>
      <c r="AY21" s="272"/>
      <c r="AZ21" s="272"/>
      <c r="BA21" s="273"/>
      <c r="BB21" s="270">
        <v>2486</v>
      </c>
      <c r="BC21" s="270"/>
      <c r="BD21" s="270"/>
      <c r="BE21" s="270"/>
      <c r="BF21" s="274"/>
      <c r="BG21" s="269"/>
      <c r="BH21" s="270"/>
      <c r="BI21" s="270"/>
      <c r="BJ21" s="270"/>
      <c r="BK21" s="274"/>
      <c r="BL21" s="269">
        <v>3624</v>
      </c>
      <c r="BM21" s="270"/>
      <c r="BN21" s="270"/>
      <c r="BO21" s="270"/>
      <c r="BP21" s="274"/>
      <c r="BQ21" s="269"/>
      <c r="BR21" s="270"/>
      <c r="BS21" s="270"/>
      <c r="BT21" s="270"/>
      <c r="BU21" s="274"/>
      <c r="BV21" s="269"/>
      <c r="BW21" s="270"/>
      <c r="BX21" s="270"/>
      <c r="BY21" s="270"/>
      <c r="BZ21" s="274"/>
      <c r="CA21" s="303">
        <f>SUM(S21:BZ22)</f>
        <v>427046</v>
      </c>
      <c r="CB21" s="304"/>
      <c r="CC21" s="304"/>
      <c r="CD21" s="304"/>
      <c r="CE21" s="305"/>
      <c r="CF21" s="256">
        <f>N21-CA21</f>
        <v>72954</v>
      </c>
      <c r="CG21" s="257"/>
      <c r="CH21" s="257"/>
      <c r="CI21" s="257"/>
      <c r="CJ21" s="258"/>
      <c r="CK21" s="214"/>
      <c r="CL21" s="215"/>
      <c r="CM21" s="215"/>
      <c r="CN21" s="215"/>
      <c r="CO21" s="215"/>
    </row>
    <row r="22" spans="1:93" ht="15" customHeight="1" x14ac:dyDescent="0.15">
      <c r="A22" s="196"/>
      <c r="B22" s="281"/>
      <c r="C22" s="282"/>
      <c r="D22" s="282"/>
      <c r="E22" s="282"/>
      <c r="F22" s="282"/>
      <c r="G22" s="282"/>
      <c r="H22" s="282"/>
      <c r="I22" s="282"/>
      <c r="J22" s="282"/>
      <c r="K22" s="282"/>
      <c r="L22" s="282"/>
      <c r="M22" s="282"/>
      <c r="N22" s="266"/>
      <c r="O22" s="267"/>
      <c r="P22" s="267"/>
      <c r="Q22" s="267"/>
      <c r="R22" s="268"/>
      <c r="S22" s="250"/>
      <c r="T22" s="250"/>
      <c r="U22" s="250"/>
      <c r="V22" s="250"/>
      <c r="W22" s="255"/>
      <c r="X22" s="249"/>
      <c r="Y22" s="250"/>
      <c r="Z22" s="250"/>
      <c r="AA22" s="250"/>
      <c r="AB22" s="255"/>
      <c r="AC22" s="249"/>
      <c r="AD22" s="250"/>
      <c r="AE22" s="250"/>
      <c r="AF22" s="250"/>
      <c r="AG22" s="255"/>
      <c r="AH22" s="249"/>
      <c r="AI22" s="250"/>
      <c r="AJ22" s="250"/>
      <c r="AK22" s="250"/>
      <c r="AL22" s="255"/>
      <c r="AM22" s="249"/>
      <c r="AN22" s="250"/>
      <c r="AO22" s="250"/>
      <c r="AP22" s="250"/>
      <c r="AQ22" s="255"/>
      <c r="AR22" s="249"/>
      <c r="AS22" s="250"/>
      <c r="AT22" s="250"/>
      <c r="AU22" s="250"/>
      <c r="AV22" s="250"/>
      <c r="AW22" s="251"/>
      <c r="AX22" s="252"/>
      <c r="AY22" s="252"/>
      <c r="AZ22" s="252"/>
      <c r="BA22" s="253"/>
      <c r="BB22" s="250"/>
      <c r="BC22" s="250"/>
      <c r="BD22" s="250"/>
      <c r="BE22" s="250"/>
      <c r="BF22" s="255"/>
      <c r="BG22" s="249"/>
      <c r="BH22" s="250"/>
      <c r="BI22" s="250"/>
      <c r="BJ22" s="250"/>
      <c r="BK22" s="255"/>
      <c r="BL22" s="249"/>
      <c r="BM22" s="250"/>
      <c r="BN22" s="250"/>
      <c r="BO22" s="250"/>
      <c r="BP22" s="255"/>
      <c r="BQ22" s="249"/>
      <c r="BR22" s="250"/>
      <c r="BS22" s="250"/>
      <c r="BT22" s="250"/>
      <c r="BU22" s="255"/>
      <c r="BV22" s="249"/>
      <c r="BW22" s="250"/>
      <c r="BX22" s="250"/>
      <c r="BY22" s="250"/>
      <c r="BZ22" s="255"/>
      <c r="CA22" s="235"/>
      <c r="CB22" s="236"/>
      <c r="CC22" s="236"/>
      <c r="CD22" s="236"/>
      <c r="CE22" s="246"/>
      <c r="CF22" s="259"/>
      <c r="CG22" s="260"/>
      <c r="CH22" s="260"/>
      <c r="CI22" s="260"/>
      <c r="CJ22" s="261"/>
      <c r="CK22" s="214"/>
      <c r="CL22" s="215"/>
      <c r="CM22" s="215"/>
      <c r="CN22" s="215"/>
      <c r="CO22" s="215"/>
    </row>
    <row r="23" spans="1:93" ht="15" customHeight="1" x14ac:dyDescent="0.15">
      <c r="A23" s="196"/>
      <c r="B23" s="262" t="s">
        <v>270</v>
      </c>
      <c r="C23" s="263"/>
      <c r="D23" s="263"/>
      <c r="E23" s="263"/>
      <c r="F23" s="263"/>
      <c r="G23" s="263"/>
      <c r="H23" s="263"/>
      <c r="I23" s="263"/>
      <c r="J23" s="263"/>
      <c r="K23" s="263"/>
      <c r="L23" s="263"/>
      <c r="M23" s="263"/>
      <c r="N23" s="266"/>
      <c r="O23" s="267"/>
      <c r="P23" s="267"/>
      <c r="Q23" s="267"/>
      <c r="R23" s="268"/>
      <c r="S23" s="248"/>
      <c r="T23" s="248"/>
      <c r="U23" s="248"/>
      <c r="V23" s="248"/>
      <c r="W23" s="254"/>
      <c r="X23" s="247"/>
      <c r="Y23" s="248"/>
      <c r="Z23" s="248"/>
      <c r="AA23" s="248"/>
      <c r="AB23" s="254"/>
      <c r="AC23" s="247"/>
      <c r="AD23" s="248"/>
      <c r="AE23" s="248"/>
      <c r="AF23" s="248"/>
      <c r="AG23" s="254"/>
      <c r="AH23" s="247"/>
      <c r="AI23" s="248"/>
      <c r="AJ23" s="248"/>
      <c r="AK23" s="248"/>
      <c r="AL23" s="254"/>
      <c r="AM23" s="247"/>
      <c r="AN23" s="248"/>
      <c r="AO23" s="248"/>
      <c r="AP23" s="248"/>
      <c r="AQ23" s="254"/>
      <c r="AR23" s="247"/>
      <c r="AS23" s="248"/>
      <c r="AT23" s="248"/>
      <c r="AU23" s="248"/>
      <c r="AV23" s="248"/>
      <c r="AW23" s="251"/>
      <c r="AX23" s="252"/>
      <c r="AY23" s="252"/>
      <c r="AZ23" s="252"/>
      <c r="BA23" s="253"/>
      <c r="BB23" s="248"/>
      <c r="BC23" s="248"/>
      <c r="BD23" s="248"/>
      <c r="BE23" s="248"/>
      <c r="BF23" s="254"/>
      <c r="BG23" s="247"/>
      <c r="BH23" s="248"/>
      <c r="BI23" s="248"/>
      <c r="BJ23" s="248"/>
      <c r="BK23" s="254"/>
      <c r="BL23" s="247"/>
      <c r="BM23" s="248"/>
      <c r="BN23" s="248"/>
      <c r="BO23" s="248"/>
      <c r="BP23" s="254"/>
      <c r="BQ23" s="247"/>
      <c r="BR23" s="248"/>
      <c r="BS23" s="248"/>
      <c r="BT23" s="248"/>
      <c r="BU23" s="254"/>
      <c r="BV23" s="247"/>
      <c r="BW23" s="248"/>
      <c r="BX23" s="248"/>
      <c r="BY23" s="248"/>
      <c r="BZ23" s="254"/>
      <c r="CA23" s="235">
        <f>SUM(S23:BZ24)</f>
        <v>0</v>
      </c>
      <c r="CB23" s="236"/>
      <c r="CC23" s="236"/>
      <c r="CD23" s="236"/>
      <c r="CE23" s="246"/>
      <c r="CF23" s="231">
        <f>N23-CA23</f>
        <v>0</v>
      </c>
      <c r="CG23" s="232"/>
      <c r="CH23" s="232"/>
      <c r="CI23" s="232"/>
      <c r="CJ23" s="233"/>
      <c r="CK23" s="214"/>
      <c r="CL23" s="215"/>
      <c r="CM23" s="215"/>
      <c r="CN23" s="215"/>
      <c r="CO23" s="215"/>
    </row>
    <row r="24" spans="1:93" ht="15" customHeight="1" x14ac:dyDescent="0.15">
      <c r="A24" s="196"/>
      <c r="B24" s="264"/>
      <c r="C24" s="265"/>
      <c r="D24" s="265"/>
      <c r="E24" s="265"/>
      <c r="F24" s="265"/>
      <c r="G24" s="265"/>
      <c r="H24" s="265"/>
      <c r="I24" s="265"/>
      <c r="J24" s="265"/>
      <c r="K24" s="265"/>
      <c r="L24" s="265"/>
      <c r="M24" s="265"/>
      <c r="N24" s="266"/>
      <c r="O24" s="267"/>
      <c r="P24" s="267"/>
      <c r="Q24" s="267"/>
      <c r="R24" s="268"/>
      <c r="S24" s="250"/>
      <c r="T24" s="250"/>
      <c r="U24" s="250"/>
      <c r="V24" s="250"/>
      <c r="W24" s="255"/>
      <c r="X24" s="249"/>
      <c r="Y24" s="250"/>
      <c r="Z24" s="250"/>
      <c r="AA24" s="250"/>
      <c r="AB24" s="255"/>
      <c r="AC24" s="249"/>
      <c r="AD24" s="250"/>
      <c r="AE24" s="250"/>
      <c r="AF24" s="250"/>
      <c r="AG24" s="255"/>
      <c r="AH24" s="249"/>
      <c r="AI24" s="250"/>
      <c r="AJ24" s="250"/>
      <c r="AK24" s="250"/>
      <c r="AL24" s="255"/>
      <c r="AM24" s="249"/>
      <c r="AN24" s="250"/>
      <c r="AO24" s="250"/>
      <c r="AP24" s="250"/>
      <c r="AQ24" s="255"/>
      <c r="AR24" s="249"/>
      <c r="AS24" s="250"/>
      <c r="AT24" s="250"/>
      <c r="AU24" s="250"/>
      <c r="AV24" s="250"/>
      <c r="AW24" s="251"/>
      <c r="AX24" s="252"/>
      <c r="AY24" s="252"/>
      <c r="AZ24" s="252"/>
      <c r="BA24" s="253"/>
      <c r="BB24" s="250"/>
      <c r="BC24" s="250"/>
      <c r="BD24" s="250"/>
      <c r="BE24" s="250"/>
      <c r="BF24" s="255"/>
      <c r="BG24" s="249"/>
      <c r="BH24" s="250"/>
      <c r="BI24" s="250"/>
      <c r="BJ24" s="250"/>
      <c r="BK24" s="255"/>
      <c r="BL24" s="249"/>
      <c r="BM24" s="250"/>
      <c r="BN24" s="250"/>
      <c r="BO24" s="250"/>
      <c r="BP24" s="255"/>
      <c r="BQ24" s="249"/>
      <c r="BR24" s="250"/>
      <c r="BS24" s="250"/>
      <c r="BT24" s="250"/>
      <c r="BU24" s="255"/>
      <c r="BV24" s="249"/>
      <c r="BW24" s="250"/>
      <c r="BX24" s="250"/>
      <c r="BY24" s="250"/>
      <c r="BZ24" s="255"/>
      <c r="CA24" s="235"/>
      <c r="CB24" s="236"/>
      <c r="CC24" s="236"/>
      <c r="CD24" s="236"/>
      <c r="CE24" s="246"/>
      <c r="CF24" s="231"/>
      <c r="CG24" s="232"/>
      <c r="CH24" s="232"/>
      <c r="CI24" s="232"/>
      <c r="CJ24" s="233"/>
      <c r="CK24" s="214"/>
      <c r="CL24" s="215"/>
      <c r="CM24" s="215"/>
      <c r="CN24" s="215"/>
      <c r="CO24" s="215"/>
    </row>
    <row r="25" spans="1:93" ht="15" customHeight="1" x14ac:dyDescent="0.15">
      <c r="A25" s="196"/>
      <c r="B25" s="241" t="s">
        <v>15</v>
      </c>
      <c r="C25" s="242"/>
      <c r="D25" s="242"/>
      <c r="E25" s="242"/>
      <c r="F25" s="242"/>
      <c r="G25" s="242"/>
      <c r="H25" s="242"/>
      <c r="I25" s="242"/>
      <c r="J25" s="242"/>
      <c r="K25" s="242"/>
      <c r="L25" s="242"/>
      <c r="M25" s="242"/>
      <c r="N25" s="245">
        <f>N21+N23</f>
        <v>500000</v>
      </c>
      <c r="O25" s="236"/>
      <c r="P25" s="236"/>
      <c r="Q25" s="236"/>
      <c r="R25" s="246"/>
      <c r="S25" s="236">
        <f>S21+S23</f>
        <v>374468</v>
      </c>
      <c r="T25" s="236"/>
      <c r="U25" s="236"/>
      <c r="V25" s="236"/>
      <c r="W25" s="240"/>
      <c r="X25" s="235">
        <f>X21+X23</f>
        <v>0</v>
      </c>
      <c r="Y25" s="236"/>
      <c r="Z25" s="236"/>
      <c r="AA25" s="236"/>
      <c r="AB25" s="240"/>
      <c r="AC25" s="235">
        <f>AC21+AC23</f>
        <v>5000</v>
      </c>
      <c r="AD25" s="236"/>
      <c r="AE25" s="236"/>
      <c r="AF25" s="236"/>
      <c r="AG25" s="240"/>
      <c r="AH25" s="235">
        <f>AH21+AH23</f>
        <v>10000</v>
      </c>
      <c r="AI25" s="236"/>
      <c r="AJ25" s="236"/>
      <c r="AK25" s="236"/>
      <c r="AL25" s="240"/>
      <c r="AM25" s="235">
        <f>AM21+AM23</f>
        <v>30768</v>
      </c>
      <c r="AN25" s="236"/>
      <c r="AO25" s="236"/>
      <c r="AP25" s="236"/>
      <c r="AQ25" s="240"/>
      <c r="AR25" s="235">
        <f>AR21+AR23</f>
        <v>700</v>
      </c>
      <c r="AS25" s="236"/>
      <c r="AT25" s="236"/>
      <c r="AU25" s="236"/>
      <c r="AV25" s="236"/>
      <c r="AW25" s="237">
        <f>AW21+AW23</f>
        <v>0</v>
      </c>
      <c r="AX25" s="238"/>
      <c r="AY25" s="238"/>
      <c r="AZ25" s="238"/>
      <c r="BA25" s="239"/>
      <c r="BB25" s="236">
        <f>BB21+BB23</f>
        <v>2486</v>
      </c>
      <c r="BC25" s="236"/>
      <c r="BD25" s="236"/>
      <c r="BE25" s="236"/>
      <c r="BF25" s="240"/>
      <c r="BG25" s="235">
        <f>BG21+BG23</f>
        <v>0</v>
      </c>
      <c r="BH25" s="236"/>
      <c r="BI25" s="236"/>
      <c r="BJ25" s="236"/>
      <c r="BK25" s="240"/>
      <c r="BL25" s="235">
        <f>BL21+BL23</f>
        <v>3624</v>
      </c>
      <c r="BM25" s="236"/>
      <c r="BN25" s="236"/>
      <c r="BO25" s="236"/>
      <c r="BP25" s="240"/>
      <c r="BQ25" s="235">
        <f>BQ21+BQ23</f>
        <v>0</v>
      </c>
      <c r="BR25" s="236"/>
      <c r="BS25" s="236"/>
      <c r="BT25" s="236"/>
      <c r="BU25" s="240"/>
      <c r="BV25" s="235">
        <f>BV21+BV23</f>
        <v>0</v>
      </c>
      <c r="BW25" s="236"/>
      <c r="BX25" s="236"/>
      <c r="BY25" s="236"/>
      <c r="BZ25" s="240"/>
      <c r="CA25" s="235">
        <f>CA21+CA23</f>
        <v>427046</v>
      </c>
      <c r="CB25" s="236"/>
      <c r="CC25" s="236"/>
      <c r="CD25" s="236"/>
      <c r="CE25" s="246"/>
      <c r="CF25" s="231">
        <f>CF21+CF23</f>
        <v>72954</v>
      </c>
      <c r="CG25" s="232"/>
      <c r="CH25" s="232"/>
      <c r="CI25" s="232"/>
      <c r="CJ25" s="233"/>
      <c r="CK25" s="214"/>
      <c r="CL25" s="215"/>
      <c r="CM25" s="215"/>
      <c r="CN25" s="215"/>
      <c r="CO25" s="215"/>
    </row>
    <row r="26" spans="1:93" ht="15" customHeight="1" x14ac:dyDescent="0.15">
      <c r="A26" s="196"/>
      <c r="B26" s="243"/>
      <c r="C26" s="244"/>
      <c r="D26" s="244"/>
      <c r="E26" s="244"/>
      <c r="F26" s="244"/>
      <c r="G26" s="244"/>
      <c r="H26" s="244"/>
      <c r="I26" s="244"/>
      <c r="J26" s="244"/>
      <c r="K26" s="244"/>
      <c r="L26" s="244"/>
      <c r="M26" s="244"/>
      <c r="N26" s="245"/>
      <c r="O26" s="236"/>
      <c r="P26" s="236"/>
      <c r="Q26" s="236"/>
      <c r="R26" s="246"/>
      <c r="S26" s="236"/>
      <c r="T26" s="236"/>
      <c r="U26" s="236"/>
      <c r="V26" s="236"/>
      <c r="W26" s="240"/>
      <c r="X26" s="235"/>
      <c r="Y26" s="236"/>
      <c r="Z26" s="236"/>
      <c r="AA26" s="236"/>
      <c r="AB26" s="240"/>
      <c r="AC26" s="235"/>
      <c r="AD26" s="236"/>
      <c r="AE26" s="236"/>
      <c r="AF26" s="236"/>
      <c r="AG26" s="240"/>
      <c r="AH26" s="235"/>
      <c r="AI26" s="236"/>
      <c r="AJ26" s="236"/>
      <c r="AK26" s="236"/>
      <c r="AL26" s="240"/>
      <c r="AM26" s="235"/>
      <c r="AN26" s="236"/>
      <c r="AO26" s="236"/>
      <c r="AP26" s="236"/>
      <c r="AQ26" s="240"/>
      <c r="AR26" s="235"/>
      <c r="AS26" s="236"/>
      <c r="AT26" s="236"/>
      <c r="AU26" s="236"/>
      <c r="AV26" s="236"/>
      <c r="AW26" s="237"/>
      <c r="AX26" s="238"/>
      <c r="AY26" s="238"/>
      <c r="AZ26" s="238"/>
      <c r="BA26" s="239"/>
      <c r="BB26" s="236"/>
      <c r="BC26" s="236"/>
      <c r="BD26" s="236"/>
      <c r="BE26" s="236"/>
      <c r="BF26" s="240"/>
      <c r="BG26" s="235"/>
      <c r="BH26" s="236"/>
      <c r="BI26" s="236"/>
      <c r="BJ26" s="236"/>
      <c r="BK26" s="240"/>
      <c r="BL26" s="235"/>
      <c r="BM26" s="236"/>
      <c r="BN26" s="236"/>
      <c r="BO26" s="236"/>
      <c r="BP26" s="240"/>
      <c r="BQ26" s="235"/>
      <c r="BR26" s="236"/>
      <c r="BS26" s="236"/>
      <c r="BT26" s="236"/>
      <c r="BU26" s="240"/>
      <c r="BV26" s="235"/>
      <c r="BW26" s="236"/>
      <c r="BX26" s="236"/>
      <c r="BY26" s="236"/>
      <c r="BZ26" s="240"/>
      <c r="CA26" s="235"/>
      <c r="CB26" s="236"/>
      <c r="CC26" s="236"/>
      <c r="CD26" s="236"/>
      <c r="CE26" s="246"/>
      <c r="CF26" s="231"/>
      <c r="CG26" s="232"/>
      <c r="CH26" s="232"/>
      <c r="CI26" s="232"/>
      <c r="CJ26" s="233"/>
      <c r="CK26" s="214"/>
      <c r="CL26" s="215"/>
      <c r="CM26" s="215"/>
      <c r="CN26" s="215"/>
      <c r="CO26" s="215"/>
    </row>
    <row r="27" spans="1:93" ht="10.5" customHeight="1" x14ac:dyDescent="0.15">
      <c r="A27" s="196"/>
      <c r="B27" s="216"/>
      <c r="C27" s="216"/>
      <c r="D27" s="216"/>
      <c r="E27" s="216"/>
      <c r="F27" s="216"/>
      <c r="G27" s="216"/>
      <c r="H27" s="216"/>
      <c r="I27" s="216"/>
      <c r="J27" s="216"/>
      <c r="K27" s="216"/>
      <c r="L27" s="216"/>
      <c r="M27" s="21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4"/>
    </row>
    <row r="28" spans="1:93" ht="52.5" customHeight="1" x14ac:dyDescent="0.15">
      <c r="A28" s="196"/>
      <c r="B28" s="216"/>
      <c r="C28" s="216"/>
      <c r="D28" s="216"/>
      <c r="E28" s="216"/>
      <c r="F28" s="216"/>
      <c r="G28" s="216"/>
      <c r="H28" s="216"/>
      <c r="I28" s="216"/>
      <c r="J28" s="216"/>
      <c r="K28" s="216"/>
      <c r="L28" s="216"/>
      <c r="M28" s="21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4"/>
    </row>
    <row r="29" spans="1:93" ht="14.1" customHeight="1" x14ac:dyDescent="0.15">
      <c r="A29" s="196"/>
      <c r="B29" s="196" t="s">
        <v>16</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4"/>
      <c r="CG29" s="194"/>
      <c r="CH29" s="194"/>
      <c r="CI29" s="194"/>
      <c r="CJ29" s="194"/>
      <c r="CK29" s="194"/>
    </row>
    <row r="30" spans="1:93" ht="14.1" customHeight="1" x14ac:dyDescent="0.15">
      <c r="A30" s="196"/>
      <c r="B30" s="196"/>
      <c r="C30" s="196"/>
      <c r="D30" s="196"/>
      <c r="E30" s="196"/>
      <c r="F30" s="196"/>
      <c r="G30" s="196"/>
      <c r="H30" s="196"/>
      <c r="I30" s="196"/>
      <c r="J30" s="196"/>
      <c r="K30" s="196"/>
      <c r="L30" s="196"/>
      <c r="M30" s="196"/>
      <c r="N30" s="196" t="s">
        <v>215</v>
      </c>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4"/>
      <c r="CG30" s="194"/>
      <c r="CH30" s="194"/>
      <c r="CI30" s="194"/>
      <c r="CJ30" s="194"/>
      <c r="CK30" s="194"/>
    </row>
    <row r="31" spans="1:93" ht="14.1" customHeight="1" x14ac:dyDescent="0.15">
      <c r="A31" s="196"/>
      <c r="B31" s="196"/>
      <c r="C31" s="196"/>
      <c r="D31" s="196"/>
      <c r="E31" s="217"/>
      <c r="F31" s="217"/>
      <c r="G31" s="217"/>
      <c r="H31" s="217"/>
      <c r="I31" s="217"/>
      <c r="J31" s="217"/>
      <c r="K31" s="217"/>
      <c r="L31" s="217"/>
      <c r="M31" s="218"/>
      <c r="N31" s="218"/>
      <c r="O31" s="218"/>
      <c r="P31" s="218"/>
      <c r="Q31" s="218"/>
      <c r="R31" s="218"/>
      <c r="S31" s="218"/>
      <c r="T31" s="218"/>
      <c r="U31" s="218"/>
      <c r="V31" s="218"/>
      <c r="W31" s="218"/>
      <c r="X31" s="218"/>
      <c r="Y31" s="218"/>
      <c r="Z31" s="218"/>
      <c r="AA31" s="218"/>
      <c r="AB31" s="218"/>
      <c r="AC31" s="218"/>
      <c r="AD31" s="218"/>
      <c r="AE31" s="218"/>
      <c r="AF31" s="218"/>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20"/>
      <c r="BC31" s="220"/>
      <c r="BD31" s="220"/>
      <c r="BE31" s="220"/>
      <c r="BF31" s="220"/>
      <c r="BG31" s="220"/>
      <c r="BH31" s="220"/>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4"/>
    </row>
    <row r="32" spans="1:93" ht="14.1" customHeight="1" x14ac:dyDescent="0.15">
      <c r="A32" s="196"/>
      <c r="B32" s="196"/>
      <c r="C32" s="234" t="s">
        <v>17</v>
      </c>
      <c r="D32" s="234"/>
      <c r="E32" s="234"/>
      <c r="F32" s="234"/>
      <c r="G32" s="234"/>
      <c r="H32" s="234"/>
      <c r="I32" s="234"/>
      <c r="J32" s="234"/>
      <c r="K32" s="217"/>
      <c r="L32" s="217"/>
      <c r="M32" s="218"/>
      <c r="N32" s="218"/>
      <c r="O32" s="218"/>
      <c r="P32" s="218"/>
      <c r="Q32" s="218"/>
      <c r="R32" s="218"/>
      <c r="S32" s="218"/>
      <c r="T32" s="218"/>
      <c r="U32" s="218"/>
      <c r="V32" s="218"/>
      <c r="W32" s="218"/>
      <c r="X32" s="218"/>
      <c r="Y32" s="218"/>
      <c r="Z32" s="218"/>
      <c r="AA32" s="218"/>
      <c r="AB32" s="218"/>
      <c r="AC32" s="218"/>
      <c r="AD32" s="218"/>
      <c r="AE32" s="218"/>
      <c r="AF32" s="218"/>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220"/>
      <c r="BD32" s="220"/>
      <c r="BE32" s="220"/>
      <c r="BF32" s="220"/>
      <c r="BG32" s="220"/>
      <c r="BH32" s="220"/>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4"/>
    </row>
    <row r="33" spans="1:89" ht="14.1" customHeight="1" x14ac:dyDescent="0.15">
      <c r="A33" s="196"/>
      <c r="B33" s="221" t="s">
        <v>18</v>
      </c>
      <c r="C33" s="222"/>
      <c r="D33" s="223" t="s">
        <v>271</v>
      </c>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196"/>
      <c r="CK33" s="194"/>
    </row>
    <row r="34" spans="1:89" ht="14.1" customHeight="1" x14ac:dyDescent="0.15">
      <c r="A34" s="196"/>
      <c r="B34" s="222"/>
      <c r="C34" s="222"/>
      <c r="D34" s="223" t="s">
        <v>272</v>
      </c>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196"/>
      <c r="CK34" s="194"/>
    </row>
    <row r="35" spans="1:89" ht="14.1" customHeight="1" x14ac:dyDescent="0.15">
      <c r="A35" s="196"/>
      <c r="B35" s="222"/>
      <c r="C35" s="222"/>
      <c r="D35" s="223" t="s">
        <v>273</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196"/>
      <c r="CK35" s="194"/>
    </row>
    <row r="36" spans="1:89" ht="14.1" customHeight="1" x14ac:dyDescent="0.15">
      <c r="A36" s="196"/>
      <c r="B36" s="221" t="s">
        <v>19</v>
      </c>
      <c r="C36" s="196"/>
      <c r="D36" s="223" t="s">
        <v>243</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196"/>
      <c r="CK36" s="194"/>
    </row>
    <row r="37" spans="1:89" ht="14.1" customHeight="1" x14ac:dyDescent="0.15">
      <c r="A37" s="196"/>
      <c r="B37" s="196"/>
      <c r="C37" s="196"/>
      <c r="D37" s="223" t="s">
        <v>244</v>
      </c>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223"/>
      <c r="BY37" s="223"/>
      <c r="BZ37" s="223"/>
      <c r="CA37" s="223"/>
      <c r="CB37" s="223"/>
      <c r="CC37" s="223"/>
      <c r="CD37" s="223"/>
      <c r="CE37" s="223"/>
      <c r="CF37" s="223"/>
      <c r="CG37" s="223"/>
      <c r="CH37" s="223"/>
      <c r="CI37" s="223"/>
      <c r="CJ37" s="196"/>
      <c r="CK37" s="194"/>
    </row>
    <row r="38" spans="1:89" ht="14.1" customHeight="1" x14ac:dyDescent="0.15">
      <c r="A38" s="196"/>
      <c r="B38" s="221" t="s">
        <v>20</v>
      </c>
      <c r="C38" s="196"/>
      <c r="D38" s="223" t="s">
        <v>274</v>
      </c>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3"/>
      <c r="CF38" s="223"/>
      <c r="CG38" s="223"/>
      <c r="CH38" s="223"/>
      <c r="CI38" s="223"/>
      <c r="CJ38" s="196"/>
      <c r="CK38" s="194"/>
    </row>
    <row r="39" spans="1:89" ht="14.1" customHeight="1" x14ac:dyDescent="0.15">
      <c r="A39" s="196"/>
      <c r="B39" s="224" t="s">
        <v>21</v>
      </c>
      <c r="C39" s="196"/>
      <c r="D39" s="223" t="s">
        <v>245</v>
      </c>
      <c r="E39" s="217"/>
      <c r="F39" s="217"/>
      <c r="G39" s="217"/>
      <c r="H39" s="217"/>
      <c r="I39" s="217"/>
      <c r="J39" s="217"/>
      <c r="K39" s="217"/>
      <c r="L39" s="217"/>
      <c r="M39" s="218"/>
      <c r="N39" s="218"/>
      <c r="O39" s="218"/>
      <c r="P39" s="218"/>
      <c r="Q39" s="218"/>
      <c r="R39" s="218"/>
      <c r="S39" s="218"/>
      <c r="T39" s="218"/>
      <c r="U39" s="218"/>
      <c r="V39" s="218"/>
      <c r="W39" s="218"/>
      <c r="X39" s="218"/>
      <c r="Y39" s="218"/>
      <c r="Z39" s="218"/>
      <c r="AA39" s="218"/>
      <c r="AB39" s="218"/>
      <c r="AC39" s="218"/>
      <c r="AD39" s="218"/>
      <c r="AE39" s="218"/>
      <c r="AF39" s="218"/>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220"/>
      <c r="BD39" s="220"/>
      <c r="BE39" s="220"/>
      <c r="BF39" s="220"/>
      <c r="BG39" s="220"/>
      <c r="BH39" s="220"/>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4"/>
      <c r="CG39" s="194"/>
      <c r="CH39" s="194"/>
      <c r="CI39" s="194"/>
      <c r="CJ39" s="194"/>
      <c r="CK39" s="194"/>
    </row>
    <row r="40" spans="1:89" ht="14.1" customHeight="1" x14ac:dyDescent="0.15">
      <c r="A40" s="196"/>
      <c r="B40" s="196"/>
      <c r="C40" s="196"/>
      <c r="D40" s="223" t="s">
        <v>246</v>
      </c>
      <c r="E40" s="217"/>
      <c r="F40" s="217"/>
      <c r="G40" s="217"/>
      <c r="H40" s="217"/>
      <c r="I40" s="217"/>
      <c r="J40" s="217"/>
      <c r="K40" s="217"/>
      <c r="L40" s="217"/>
      <c r="M40" s="218"/>
      <c r="N40" s="218"/>
      <c r="O40" s="218"/>
      <c r="P40" s="218"/>
      <c r="Q40" s="218"/>
      <c r="R40" s="218"/>
      <c r="S40" s="218"/>
      <c r="T40" s="218"/>
      <c r="U40" s="218"/>
      <c r="V40" s="218"/>
      <c r="W40" s="218"/>
      <c r="X40" s="218"/>
      <c r="Y40" s="218"/>
      <c r="Z40" s="218"/>
      <c r="AA40" s="218"/>
      <c r="AB40" s="218"/>
      <c r="AC40" s="218"/>
      <c r="AD40" s="218"/>
      <c r="AE40" s="218"/>
      <c r="AF40" s="218"/>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220"/>
      <c r="BD40" s="220"/>
      <c r="BE40" s="220"/>
      <c r="BF40" s="220"/>
      <c r="BG40" s="220"/>
      <c r="BH40" s="220"/>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4"/>
      <c r="CG40" s="194"/>
      <c r="CH40" s="194"/>
      <c r="CI40" s="194"/>
      <c r="CJ40" s="194"/>
      <c r="CK40" s="194"/>
    </row>
    <row r="41" spans="1:89" ht="14.1" customHeight="1" x14ac:dyDescent="0.15">
      <c r="A41" s="225"/>
      <c r="B41" s="225"/>
      <c r="C41" s="225"/>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5"/>
    </row>
    <row r="42" spans="1:89" ht="14.1" customHeight="1" x14ac:dyDescent="0.15">
      <c r="A42" s="225"/>
      <c r="B42" s="225"/>
      <c r="C42" s="225"/>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5"/>
    </row>
    <row r="43" spans="1:89" ht="14.1" customHeight="1" x14ac:dyDescent="0.15">
      <c r="A43" s="225"/>
      <c r="B43" s="225"/>
      <c r="C43" s="225"/>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5"/>
    </row>
    <row r="44" spans="1:89" ht="14.1" customHeight="1" x14ac:dyDescent="0.15">
      <c r="A44" s="225"/>
      <c r="B44" s="225"/>
      <c r="C44" s="225"/>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6"/>
      <c r="BR44" s="226"/>
      <c r="BS44" s="226"/>
      <c r="BT44" s="226"/>
      <c r="BU44" s="226"/>
      <c r="BV44" s="226"/>
      <c r="BW44" s="226"/>
      <c r="BX44" s="226"/>
      <c r="BY44" s="226"/>
      <c r="BZ44" s="226"/>
      <c r="CA44" s="226"/>
      <c r="CB44" s="226"/>
      <c r="CC44" s="226"/>
      <c r="CD44" s="226"/>
      <c r="CE44" s="226"/>
      <c r="CF44" s="226"/>
      <c r="CG44" s="226"/>
      <c r="CH44" s="226"/>
      <c r="CI44" s="226"/>
      <c r="CJ44" s="225"/>
    </row>
    <row r="45" spans="1:89" ht="14.1" customHeight="1" x14ac:dyDescent="0.15">
      <c r="A45" s="225"/>
      <c r="B45" s="225"/>
      <c r="C45" s="225"/>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5"/>
    </row>
    <row r="46" spans="1:89" ht="14.1" customHeight="1" x14ac:dyDescent="0.15">
      <c r="A46" s="225"/>
      <c r="B46" s="225"/>
      <c r="C46" s="225"/>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6"/>
      <c r="BR46" s="226"/>
      <c r="BS46" s="226"/>
      <c r="BT46" s="226"/>
      <c r="BU46" s="226"/>
      <c r="BV46" s="226"/>
      <c r="BW46" s="226"/>
      <c r="BX46" s="226"/>
      <c r="BY46" s="226"/>
      <c r="BZ46" s="226"/>
      <c r="CA46" s="226"/>
      <c r="CB46" s="226"/>
      <c r="CC46" s="226"/>
      <c r="CD46" s="226"/>
      <c r="CE46" s="226"/>
      <c r="CF46" s="226"/>
      <c r="CG46" s="226"/>
      <c r="CH46" s="226"/>
      <c r="CI46" s="226"/>
      <c r="CJ46" s="225"/>
    </row>
    <row r="47" spans="1:89" ht="14.1" customHeight="1" x14ac:dyDescent="0.15">
      <c r="A47" s="225"/>
      <c r="B47" s="225"/>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c r="CH47" s="226"/>
      <c r="CI47" s="226"/>
      <c r="CJ47" s="225"/>
    </row>
    <row r="48" spans="1:89" ht="14.1" customHeight="1" x14ac:dyDescent="0.15">
      <c r="A48" s="225"/>
      <c r="B48" s="225"/>
      <c r="C48" s="225"/>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5"/>
    </row>
    <row r="49" spans="1:88" ht="14.1" customHeight="1" x14ac:dyDescent="0.15">
      <c r="A49" s="225"/>
      <c r="B49" s="225"/>
      <c r="C49" s="225"/>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5"/>
    </row>
    <row r="50" spans="1:88" ht="14.1" customHeight="1" x14ac:dyDescent="0.15">
      <c r="A50" s="225"/>
      <c r="B50" s="225"/>
      <c r="C50" s="225"/>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6"/>
      <c r="BR50" s="226"/>
      <c r="BS50" s="226"/>
      <c r="BT50" s="226"/>
      <c r="BU50" s="226"/>
      <c r="BV50" s="226"/>
      <c r="BW50" s="226"/>
      <c r="BX50" s="226"/>
      <c r="BY50" s="226"/>
      <c r="BZ50" s="226"/>
      <c r="CA50" s="226"/>
      <c r="CB50" s="226"/>
      <c r="CC50" s="226"/>
      <c r="CD50" s="226"/>
      <c r="CE50" s="226"/>
      <c r="CF50" s="226"/>
      <c r="CG50" s="226"/>
      <c r="CH50" s="226"/>
      <c r="CI50" s="226"/>
      <c r="CJ50" s="225"/>
    </row>
    <row r="51" spans="1:88" ht="14.1" customHeight="1" x14ac:dyDescent="0.15">
      <c r="A51" s="225"/>
      <c r="B51" s="225"/>
      <c r="C51" s="225"/>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6"/>
      <c r="BR51" s="226"/>
      <c r="BS51" s="226"/>
      <c r="BT51" s="226"/>
      <c r="BU51" s="226"/>
      <c r="BV51" s="226"/>
      <c r="BW51" s="226"/>
      <c r="BX51" s="226"/>
      <c r="BY51" s="226"/>
      <c r="BZ51" s="226"/>
      <c r="CA51" s="226"/>
      <c r="CB51" s="226"/>
      <c r="CC51" s="226"/>
      <c r="CD51" s="226"/>
      <c r="CE51" s="226"/>
      <c r="CF51" s="226"/>
      <c r="CG51" s="226"/>
      <c r="CH51" s="226"/>
      <c r="CI51" s="226"/>
      <c r="CJ51" s="225"/>
    </row>
    <row r="52" spans="1:88" ht="14.1" customHeight="1" x14ac:dyDescent="0.15">
      <c r="A52" s="225"/>
      <c r="B52" s="225"/>
      <c r="C52" s="225"/>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6"/>
      <c r="BR52" s="226"/>
      <c r="BS52" s="226"/>
      <c r="BT52" s="226"/>
      <c r="BU52" s="226"/>
      <c r="BV52" s="226"/>
      <c r="BW52" s="226"/>
      <c r="BX52" s="226"/>
      <c r="BY52" s="226"/>
      <c r="BZ52" s="226"/>
      <c r="CA52" s="226"/>
      <c r="CB52" s="226"/>
      <c r="CC52" s="226"/>
      <c r="CD52" s="226"/>
      <c r="CE52" s="226"/>
      <c r="CF52" s="226"/>
      <c r="CG52" s="226"/>
      <c r="CH52" s="226"/>
      <c r="CI52" s="226"/>
      <c r="CJ52" s="225"/>
    </row>
    <row r="53" spans="1:88" ht="14.1" customHeight="1" x14ac:dyDescent="0.15">
      <c r="A53" s="225"/>
      <c r="B53" s="225"/>
      <c r="C53" s="225"/>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6"/>
      <c r="BR53" s="226"/>
      <c r="BS53" s="226"/>
      <c r="BT53" s="226"/>
      <c r="BU53" s="226"/>
      <c r="BV53" s="226"/>
      <c r="BW53" s="226"/>
      <c r="BX53" s="226"/>
      <c r="BY53" s="226"/>
      <c r="BZ53" s="226"/>
      <c r="CA53" s="226"/>
      <c r="CB53" s="226"/>
      <c r="CC53" s="226"/>
      <c r="CD53" s="226"/>
      <c r="CE53" s="226"/>
      <c r="CF53" s="226"/>
      <c r="CG53" s="226"/>
      <c r="CH53" s="226"/>
      <c r="CI53" s="226"/>
      <c r="CJ53" s="225"/>
    </row>
    <row r="54" spans="1:88" ht="14.1" customHeight="1" x14ac:dyDescent="0.15">
      <c r="A54" s="225"/>
      <c r="B54" s="225"/>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5"/>
    </row>
    <row r="55" spans="1:88" ht="14.1" customHeight="1" x14ac:dyDescent="0.15">
      <c r="A55" s="225"/>
      <c r="B55" s="225"/>
      <c r="C55" s="225"/>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c r="CH55" s="226"/>
      <c r="CI55" s="226"/>
      <c r="CJ55" s="225"/>
    </row>
    <row r="56" spans="1:88" ht="14.1" customHeight="1" x14ac:dyDescent="0.15">
      <c r="A56" s="225"/>
      <c r="B56" s="225"/>
      <c r="C56" s="225"/>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5"/>
    </row>
    <row r="57" spans="1:88" ht="14.1" customHeight="1" x14ac:dyDescent="0.15">
      <c r="A57" s="225"/>
      <c r="B57" s="225"/>
      <c r="C57" s="225"/>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6"/>
      <c r="BR57" s="226"/>
      <c r="BS57" s="226"/>
      <c r="BT57" s="226"/>
      <c r="BU57" s="226"/>
      <c r="BV57" s="226"/>
      <c r="BW57" s="226"/>
      <c r="BX57" s="226"/>
      <c r="BY57" s="226"/>
      <c r="BZ57" s="226"/>
      <c r="CA57" s="226"/>
      <c r="CB57" s="226"/>
      <c r="CC57" s="226"/>
      <c r="CD57" s="226"/>
      <c r="CE57" s="226"/>
      <c r="CF57" s="226"/>
      <c r="CG57" s="226"/>
      <c r="CH57" s="226"/>
      <c r="CI57" s="226"/>
      <c r="CJ57" s="225"/>
    </row>
    <row r="58" spans="1:88" ht="14.1" customHeight="1" x14ac:dyDescent="0.15">
      <c r="A58" s="225"/>
      <c r="B58" s="225"/>
      <c r="C58" s="225"/>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c r="CH58" s="226"/>
      <c r="CI58" s="226"/>
      <c r="CJ58" s="225"/>
    </row>
    <row r="59" spans="1:88" ht="14.1" customHeight="1" x14ac:dyDescent="0.15">
      <c r="A59" s="225"/>
      <c r="B59" s="225"/>
      <c r="C59" s="225"/>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6"/>
      <c r="BR59" s="226"/>
      <c r="BS59" s="226"/>
      <c r="BT59" s="226"/>
      <c r="BU59" s="226"/>
      <c r="BV59" s="226"/>
      <c r="BW59" s="226"/>
      <c r="BX59" s="226"/>
      <c r="BY59" s="226"/>
      <c r="BZ59" s="226"/>
      <c r="CA59" s="226"/>
      <c r="CB59" s="226"/>
      <c r="CC59" s="226"/>
      <c r="CD59" s="226"/>
      <c r="CE59" s="226"/>
      <c r="CF59" s="226"/>
      <c r="CG59" s="226"/>
      <c r="CH59" s="226"/>
      <c r="CI59" s="226"/>
      <c r="CJ59" s="225"/>
    </row>
    <row r="60" spans="1:88" ht="14.1" customHeight="1" x14ac:dyDescent="0.15">
      <c r="A60" s="225"/>
      <c r="B60" s="225"/>
      <c r="C60" s="225"/>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5"/>
    </row>
    <row r="61" spans="1:88" ht="14.1" customHeight="1" x14ac:dyDescent="0.15">
      <c r="A61" s="225"/>
      <c r="B61" s="225"/>
      <c r="C61" s="225"/>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226"/>
      <c r="CF61" s="226"/>
      <c r="CG61" s="226"/>
      <c r="CH61" s="226"/>
      <c r="CI61" s="226"/>
      <c r="CJ61" s="225"/>
    </row>
    <row r="62" spans="1:88" ht="14.1" customHeight="1" x14ac:dyDescent="0.15">
      <c r="A62" s="225"/>
      <c r="B62" s="225"/>
      <c r="C62" s="225"/>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c r="BV62" s="226"/>
      <c r="BW62" s="226"/>
      <c r="BX62" s="226"/>
      <c r="BY62" s="226"/>
      <c r="BZ62" s="226"/>
      <c r="CA62" s="226"/>
      <c r="CB62" s="226"/>
      <c r="CC62" s="226"/>
      <c r="CD62" s="226"/>
      <c r="CE62" s="226"/>
      <c r="CF62" s="226"/>
      <c r="CG62" s="226"/>
      <c r="CH62" s="226"/>
      <c r="CI62" s="226"/>
      <c r="CJ62" s="225"/>
    </row>
    <row r="63" spans="1:88" ht="14.1" customHeight="1" x14ac:dyDescent="0.15">
      <c r="A63" s="225"/>
      <c r="B63" s="225"/>
      <c r="C63" s="225"/>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5"/>
    </row>
    <row r="64" spans="1:88" ht="14.1" customHeight="1" x14ac:dyDescent="0.15">
      <c r="A64" s="225"/>
      <c r="B64" s="225"/>
      <c r="C64" s="225"/>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6"/>
      <c r="CB64" s="226"/>
      <c r="CC64" s="226"/>
      <c r="CD64" s="226"/>
      <c r="CE64" s="226"/>
      <c r="CF64" s="226"/>
      <c r="CG64" s="226"/>
      <c r="CH64" s="226"/>
      <c r="CI64" s="226"/>
      <c r="CJ64" s="225"/>
    </row>
    <row r="65" spans="1:88" ht="14.1" customHeight="1" x14ac:dyDescent="0.15">
      <c r="A65" s="225"/>
      <c r="B65" s="225"/>
      <c r="C65" s="225"/>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6"/>
      <c r="CB65" s="226"/>
      <c r="CC65" s="226"/>
      <c r="CD65" s="226"/>
      <c r="CE65" s="226"/>
      <c r="CF65" s="226"/>
      <c r="CG65" s="226"/>
      <c r="CH65" s="226"/>
      <c r="CI65" s="226"/>
      <c r="CJ65" s="225"/>
    </row>
    <row r="66" spans="1:88" ht="14.1" customHeight="1" x14ac:dyDescent="0.15">
      <c r="A66" s="225"/>
      <c r="B66" s="225"/>
      <c r="C66" s="225"/>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5"/>
    </row>
    <row r="67" spans="1:88" ht="14.1" customHeight="1" x14ac:dyDescent="0.15">
      <c r="A67" s="225"/>
      <c r="B67" s="225"/>
      <c r="C67" s="225"/>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6"/>
      <c r="BZ67" s="226"/>
      <c r="CA67" s="226"/>
      <c r="CB67" s="226"/>
      <c r="CC67" s="226"/>
      <c r="CD67" s="226"/>
      <c r="CE67" s="226"/>
      <c r="CF67" s="226"/>
      <c r="CG67" s="226"/>
      <c r="CH67" s="226"/>
      <c r="CI67" s="226"/>
      <c r="CJ67" s="225"/>
    </row>
    <row r="68" spans="1:88" ht="14.1" customHeight="1" x14ac:dyDescent="0.15">
      <c r="A68" s="225"/>
      <c r="B68" s="225"/>
      <c r="C68" s="225"/>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5"/>
    </row>
    <row r="69" spans="1:88" ht="14.1" customHeight="1" x14ac:dyDescent="0.15">
      <c r="A69" s="225"/>
      <c r="B69" s="225"/>
      <c r="C69" s="225"/>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c r="BS69" s="226"/>
      <c r="BT69" s="226"/>
      <c r="BU69" s="226"/>
      <c r="BV69" s="226"/>
      <c r="BW69" s="226"/>
      <c r="BX69" s="226"/>
      <c r="BY69" s="226"/>
      <c r="BZ69" s="226"/>
      <c r="CA69" s="226"/>
      <c r="CB69" s="226"/>
      <c r="CC69" s="226"/>
      <c r="CD69" s="226"/>
      <c r="CE69" s="226"/>
      <c r="CF69" s="226"/>
      <c r="CG69" s="226"/>
      <c r="CH69" s="226"/>
      <c r="CI69" s="226"/>
      <c r="CJ69" s="225"/>
    </row>
    <row r="70" spans="1:88" ht="14.1" customHeight="1" x14ac:dyDescent="0.15">
      <c r="A70" s="225"/>
      <c r="B70" s="225"/>
      <c r="C70" s="225"/>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5"/>
    </row>
    <row r="71" spans="1:88" ht="14.1" customHeight="1" x14ac:dyDescent="0.15"/>
    <row r="72" spans="1:88" ht="14.1" customHeight="1" x14ac:dyDescent="0.15"/>
    <row r="73" spans="1:88" ht="14.1" customHeight="1" x14ac:dyDescent="0.15"/>
    <row r="74" spans="1:88" ht="14.1" customHeight="1" x14ac:dyDescent="0.15"/>
    <row r="75" spans="1:88" ht="14.1" customHeight="1" x14ac:dyDescent="0.15"/>
    <row r="76" spans="1:88" ht="14.1" customHeight="1" x14ac:dyDescent="0.15"/>
  </sheetData>
  <sheetProtection algorithmName="SHA-512" hashValue="H5MdTof8pDsOina37Gai0es9sxN5x6/AP6HUGEPs6EftEqqZentg3HXe3ZaQUm1TjyFPpDx/pVtnc8rASOfQQA==" saltValue="CbWGmZvhpfsnR3GLKDlFEA==" spinCount="100000" sheet="1" objects="1" scenarios="1" formatCells="0"/>
  <mergeCells count="79">
    <mergeCell ref="AV9:BM9"/>
    <mergeCell ref="BN9:BU9"/>
    <mergeCell ref="A3:CK3"/>
    <mergeCell ref="BX4:CK4"/>
    <mergeCell ref="BX5:CK5"/>
    <mergeCell ref="AV8:BE8"/>
    <mergeCell ref="BF8:BW8"/>
    <mergeCell ref="AM19:AQ20"/>
    <mergeCell ref="A11:CI11"/>
    <mergeCell ref="N17:R18"/>
    <mergeCell ref="S17:CE17"/>
    <mergeCell ref="CF17:CJ18"/>
    <mergeCell ref="S18:AB18"/>
    <mergeCell ref="AC18:AG18"/>
    <mergeCell ref="AH18:BZ18"/>
    <mergeCell ref="CA18:CE18"/>
    <mergeCell ref="N19:R20"/>
    <mergeCell ref="S19:W20"/>
    <mergeCell ref="X19:AB20"/>
    <mergeCell ref="AC19:AG20"/>
    <mergeCell ref="AH19:AL20"/>
    <mergeCell ref="BV19:BZ20"/>
    <mergeCell ref="CA19:CE20"/>
    <mergeCell ref="CF19:CJ20"/>
    <mergeCell ref="B21:M22"/>
    <mergeCell ref="N21:R22"/>
    <mergeCell ref="S21:W22"/>
    <mergeCell ref="X21:AB22"/>
    <mergeCell ref="AC21:AG22"/>
    <mergeCell ref="AH21:AL22"/>
    <mergeCell ref="AM21:AQ22"/>
    <mergeCell ref="AR19:AV20"/>
    <mergeCell ref="AW19:BA20"/>
    <mergeCell ref="BB19:BF20"/>
    <mergeCell ref="BG19:BK20"/>
    <mergeCell ref="BL19:BP20"/>
    <mergeCell ref="BQ19:BU20"/>
    <mergeCell ref="BV21:BZ22"/>
    <mergeCell ref="CA21:CE22"/>
    <mergeCell ref="CF21:CJ22"/>
    <mergeCell ref="B23:M24"/>
    <mergeCell ref="N23:R24"/>
    <mergeCell ref="S23:W24"/>
    <mergeCell ref="X23:AB24"/>
    <mergeCell ref="AC23:AG24"/>
    <mergeCell ref="AH23:AL24"/>
    <mergeCell ref="AM23:AQ24"/>
    <mergeCell ref="AR21:AV22"/>
    <mergeCell ref="AW21:BA22"/>
    <mergeCell ref="BB21:BF22"/>
    <mergeCell ref="BG21:BK22"/>
    <mergeCell ref="BL21:BP22"/>
    <mergeCell ref="BQ21:BU22"/>
    <mergeCell ref="BV23:BZ24"/>
    <mergeCell ref="CA23:CE24"/>
    <mergeCell ref="CF23:CJ24"/>
    <mergeCell ref="B25:M26"/>
    <mergeCell ref="N25:R26"/>
    <mergeCell ref="S25:W26"/>
    <mergeCell ref="X25:AB26"/>
    <mergeCell ref="AC25:AG26"/>
    <mergeCell ref="AH25:AL26"/>
    <mergeCell ref="AM25:AQ26"/>
    <mergeCell ref="AR23:AV24"/>
    <mergeCell ref="AW23:BA24"/>
    <mergeCell ref="BB23:BF24"/>
    <mergeCell ref="BG23:BK24"/>
    <mergeCell ref="BL23:BP24"/>
    <mergeCell ref="BQ23:BU24"/>
    <mergeCell ref="BV25:BZ26"/>
    <mergeCell ref="CA25:CE26"/>
    <mergeCell ref="CF25:CJ26"/>
    <mergeCell ref="C32:J32"/>
    <mergeCell ref="AR25:AV26"/>
    <mergeCell ref="AW25:BA26"/>
    <mergeCell ref="BB25:BF26"/>
    <mergeCell ref="BG25:BK26"/>
    <mergeCell ref="BL25:BP26"/>
    <mergeCell ref="BQ25:BU26"/>
  </mergeCells>
  <phoneticPr fontId="3"/>
  <dataValidations count="1">
    <dataValidation allowBlank="1" prompt="右上▼を押す" sqref="CL4:CN5" xr:uid="{0D575493-23B1-468A-BFAF-9235560AC8C6}"/>
  </dataValidations>
  <printOptions horizontalCentered="1"/>
  <pageMargins left="0.27559055118110237" right="0.19685039370078741" top="0.39370078740157483" bottom="0.15748031496062992" header="0.39370078740157483" footer="0.15748031496062992"/>
  <pageSetup paperSize="9" scale="9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5681-5031-43E5-915D-1CE8F7CE6432}">
  <sheetPr>
    <pageSetUpPr fitToPage="1"/>
  </sheetPr>
  <dimension ref="A1:O49"/>
  <sheetViews>
    <sheetView zoomScale="85" zoomScaleNormal="85" zoomScaleSheetLayoutView="100" workbookViewId="0">
      <selection activeCell="D1" sqref="D1"/>
    </sheetView>
  </sheetViews>
  <sheetFormatPr defaultRowHeight="13.5" x14ac:dyDescent="0.15"/>
  <cols>
    <col min="1" max="1" width="4.875" style="83" customWidth="1"/>
    <col min="2" max="2" width="9.5" style="81" customWidth="1"/>
    <col min="3" max="4" width="7.375" style="81" customWidth="1"/>
    <col min="5" max="5" width="5.875" style="81" customWidth="1"/>
    <col min="6" max="6" width="7.375" style="81" customWidth="1"/>
    <col min="7" max="7" width="5.875" style="81" customWidth="1"/>
    <col min="8" max="8" width="16.25" style="81" customWidth="1"/>
    <col min="9" max="9" width="14.25" style="81" customWidth="1"/>
    <col min="10" max="10" width="7.375" style="81" customWidth="1"/>
    <col min="11" max="11" width="5.875" style="81" customWidth="1"/>
    <col min="12" max="12" width="14.5" style="81" customWidth="1"/>
    <col min="13" max="13" width="4.875" style="81" customWidth="1"/>
    <col min="14" max="14" width="2.625" style="81" customWidth="1"/>
    <col min="15" max="15" width="3.5" style="81" customWidth="1"/>
    <col min="16" max="128" width="9" style="81"/>
    <col min="129" max="129" width="5.5" style="81" customWidth="1"/>
    <col min="130" max="130" width="5" style="81" customWidth="1"/>
    <col min="131" max="131" width="7.125" style="81" customWidth="1"/>
    <col min="132" max="132" width="10.875" style="81" customWidth="1"/>
    <col min="133" max="133" width="10.125" style="81" customWidth="1"/>
    <col min="134" max="134" width="10.5" style="81" customWidth="1"/>
    <col min="135" max="135" width="6.875" style="81" customWidth="1"/>
    <col min="136" max="136" width="6.5" style="81" customWidth="1"/>
    <col min="137" max="137" width="13.75" style="81" customWidth="1"/>
    <col min="138" max="138" width="14.125" style="81" customWidth="1"/>
    <col min="139" max="139" width="17.625" style="81" customWidth="1"/>
    <col min="140" max="140" width="0" style="81" hidden="1" customWidth="1"/>
    <col min="141" max="141" width="3.5" style="81" customWidth="1"/>
    <col min="142" max="384" width="9" style="81"/>
    <col min="385" max="385" width="5.5" style="81" customWidth="1"/>
    <col min="386" max="386" width="5" style="81" customWidth="1"/>
    <col min="387" max="387" width="7.125" style="81" customWidth="1"/>
    <col min="388" max="388" width="10.875" style="81" customWidth="1"/>
    <col min="389" max="389" width="10.125" style="81" customWidth="1"/>
    <col min="390" max="390" width="10.5" style="81" customWidth="1"/>
    <col min="391" max="391" width="6.875" style="81" customWidth="1"/>
    <col min="392" max="392" width="6.5" style="81" customWidth="1"/>
    <col min="393" max="393" width="13.75" style="81" customWidth="1"/>
    <col min="394" max="394" width="14.125" style="81" customWidth="1"/>
    <col min="395" max="395" width="17.625" style="81" customWidth="1"/>
    <col min="396" max="396" width="0" style="81" hidden="1" customWidth="1"/>
    <col min="397" max="397" width="3.5" style="81" customWidth="1"/>
    <col min="398" max="640" width="9" style="81"/>
    <col min="641" max="641" width="5.5" style="81" customWidth="1"/>
    <col min="642" max="642" width="5" style="81" customWidth="1"/>
    <col min="643" max="643" width="7.125" style="81" customWidth="1"/>
    <col min="644" max="644" width="10.875" style="81" customWidth="1"/>
    <col min="645" max="645" width="10.125" style="81" customWidth="1"/>
    <col min="646" max="646" width="10.5" style="81" customWidth="1"/>
    <col min="647" max="647" width="6.875" style="81" customWidth="1"/>
    <col min="648" max="648" width="6.5" style="81" customWidth="1"/>
    <col min="649" max="649" width="13.75" style="81" customWidth="1"/>
    <col min="650" max="650" width="14.125" style="81" customWidth="1"/>
    <col min="651" max="651" width="17.625" style="81" customWidth="1"/>
    <col min="652" max="652" width="0" style="81" hidden="1" customWidth="1"/>
    <col min="653" max="653" width="3.5" style="81" customWidth="1"/>
    <col min="654" max="896" width="9" style="81"/>
    <col min="897" max="897" width="5.5" style="81" customWidth="1"/>
    <col min="898" max="898" width="5" style="81" customWidth="1"/>
    <col min="899" max="899" width="7.125" style="81" customWidth="1"/>
    <col min="900" max="900" width="10.875" style="81" customWidth="1"/>
    <col min="901" max="901" width="10.125" style="81" customWidth="1"/>
    <col min="902" max="902" width="10.5" style="81" customWidth="1"/>
    <col min="903" max="903" width="6.875" style="81" customWidth="1"/>
    <col min="904" max="904" width="6.5" style="81" customWidth="1"/>
    <col min="905" max="905" width="13.75" style="81" customWidth="1"/>
    <col min="906" max="906" width="14.125" style="81" customWidth="1"/>
    <col min="907" max="907" width="17.625" style="81" customWidth="1"/>
    <col min="908" max="908" width="0" style="81" hidden="1" customWidth="1"/>
    <col min="909" max="909" width="3.5" style="81" customWidth="1"/>
    <col min="910" max="1152" width="9" style="81"/>
    <col min="1153" max="1153" width="5.5" style="81" customWidth="1"/>
    <col min="1154" max="1154" width="5" style="81" customWidth="1"/>
    <col min="1155" max="1155" width="7.125" style="81" customWidth="1"/>
    <col min="1156" max="1156" width="10.875" style="81" customWidth="1"/>
    <col min="1157" max="1157" width="10.125" style="81" customWidth="1"/>
    <col min="1158" max="1158" width="10.5" style="81" customWidth="1"/>
    <col min="1159" max="1159" width="6.875" style="81" customWidth="1"/>
    <col min="1160" max="1160" width="6.5" style="81" customWidth="1"/>
    <col min="1161" max="1161" width="13.75" style="81" customWidth="1"/>
    <col min="1162" max="1162" width="14.125" style="81" customWidth="1"/>
    <col min="1163" max="1163" width="17.625" style="81" customWidth="1"/>
    <col min="1164" max="1164" width="0" style="81" hidden="1" customWidth="1"/>
    <col min="1165" max="1165" width="3.5" style="81" customWidth="1"/>
    <col min="1166" max="1408" width="9" style="81"/>
    <col min="1409" max="1409" width="5.5" style="81" customWidth="1"/>
    <col min="1410" max="1410" width="5" style="81" customWidth="1"/>
    <col min="1411" max="1411" width="7.125" style="81" customWidth="1"/>
    <col min="1412" max="1412" width="10.875" style="81" customWidth="1"/>
    <col min="1413" max="1413" width="10.125" style="81" customWidth="1"/>
    <col min="1414" max="1414" width="10.5" style="81" customWidth="1"/>
    <col min="1415" max="1415" width="6.875" style="81" customWidth="1"/>
    <col min="1416" max="1416" width="6.5" style="81" customWidth="1"/>
    <col min="1417" max="1417" width="13.75" style="81" customWidth="1"/>
    <col min="1418" max="1418" width="14.125" style="81" customWidth="1"/>
    <col min="1419" max="1419" width="17.625" style="81" customWidth="1"/>
    <col min="1420" max="1420" width="0" style="81" hidden="1" customWidth="1"/>
    <col min="1421" max="1421" width="3.5" style="81" customWidth="1"/>
    <col min="1422" max="1664" width="9" style="81"/>
    <col min="1665" max="1665" width="5.5" style="81" customWidth="1"/>
    <col min="1666" max="1666" width="5" style="81" customWidth="1"/>
    <col min="1667" max="1667" width="7.125" style="81" customWidth="1"/>
    <col min="1668" max="1668" width="10.875" style="81" customWidth="1"/>
    <col min="1669" max="1669" width="10.125" style="81" customWidth="1"/>
    <col min="1670" max="1670" width="10.5" style="81" customWidth="1"/>
    <col min="1671" max="1671" width="6.875" style="81" customWidth="1"/>
    <col min="1672" max="1672" width="6.5" style="81" customWidth="1"/>
    <col min="1673" max="1673" width="13.75" style="81" customWidth="1"/>
    <col min="1674" max="1674" width="14.125" style="81" customWidth="1"/>
    <col min="1675" max="1675" width="17.625" style="81" customWidth="1"/>
    <col min="1676" max="1676" width="0" style="81" hidden="1" customWidth="1"/>
    <col min="1677" max="1677" width="3.5" style="81" customWidth="1"/>
    <col min="1678" max="1920" width="9" style="81"/>
    <col min="1921" max="1921" width="5.5" style="81" customWidth="1"/>
    <col min="1922" max="1922" width="5" style="81" customWidth="1"/>
    <col min="1923" max="1923" width="7.125" style="81" customWidth="1"/>
    <col min="1924" max="1924" width="10.875" style="81" customWidth="1"/>
    <col min="1925" max="1925" width="10.125" style="81" customWidth="1"/>
    <col min="1926" max="1926" width="10.5" style="81" customWidth="1"/>
    <col min="1927" max="1927" width="6.875" style="81" customWidth="1"/>
    <col min="1928" max="1928" width="6.5" style="81" customWidth="1"/>
    <col min="1929" max="1929" width="13.75" style="81" customWidth="1"/>
    <col min="1930" max="1930" width="14.125" style="81" customWidth="1"/>
    <col min="1931" max="1931" width="17.625" style="81" customWidth="1"/>
    <col min="1932" max="1932" width="0" style="81" hidden="1" customWidth="1"/>
    <col min="1933" max="1933" width="3.5" style="81" customWidth="1"/>
    <col min="1934" max="2176" width="9" style="81"/>
    <col min="2177" max="2177" width="5.5" style="81" customWidth="1"/>
    <col min="2178" max="2178" width="5" style="81" customWidth="1"/>
    <col min="2179" max="2179" width="7.125" style="81" customWidth="1"/>
    <col min="2180" max="2180" width="10.875" style="81" customWidth="1"/>
    <col min="2181" max="2181" width="10.125" style="81" customWidth="1"/>
    <col min="2182" max="2182" width="10.5" style="81" customWidth="1"/>
    <col min="2183" max="2183" width="6.875" style="81" customWidth="1"/>
    <col min="2184" max="2184" width="6.5" style="81" customWidth="1"/>
    <col min="2185" max="2185" width="13.75" style="81" customWidth="1"/>
    <col min="2186" max="2186" width="14.125" style="81" customWidth="1"/>
    <col min="2187" max="2187" width="17.625" style="81" customWidth="1"/>
    <col min="2188" max="2188" width="0" style="81" hidden="1" customWidth="1"/>
    <col min="2189" max="2189" width="3.5" style="81" customWidth="1"/>
    <col min="2190" max="2432" width="9" style="81"/>
    <col min="2433" max="2433" width="5.5" style="81" customWidth="1"/>
    <col min="2434" max="2434" width="5" style="81" customWidth="1"/>
    <col min="2435" max="2435" width="7.125" style="81" customWidth="1"/>
    <col min="2436" max="2436" width="10.875" style="81" customWidth="1"/>
    <col min="2437" max="2437" width="10.125" style="81" customWidth="1"/>
    <col min="2438" max="2438" width="10.5" style="81" customWidth="1"/>
    <col min="2439" max="2439" width="6.875" style="81" customWidth="1"/>
    <col min="2440" max="2440" width="6.5" style="81" customWidth="1"/>
    <col min="2441" max="2441" width="13.75" style="81" customWidth="1"/>
    <col min="2442" max="2442" width="14.125" style="81" customWidth="1"/>
    <col min="2443" max="2443" width="17.625" style="81" customWidth="1"/>
    <col min="2444" max="2444" width="0" style="81" hidden="1" customWidth="1"/>
    <col min="2445" max="2445" width="3.5" style="81" customWidth="1"/>
    <col min="2446" max="2688" width="9" style="81"/>
    <col min="2689" max="2689" width="5.5" style="81" customWidth="1"/>
    <col min="2690" max="2690" width="5" style="81" customWidth="1"/>
    <col min="2691" max="2691" width="7.125" style="81" customWidth="1"/>
    <col min="2692" max="2692" width="10.875" style="81" customWidth="1"/>
    <col min="2693" max="2693" width="10.125" style="81" customWidth="1"/>
    <col min="2694" max="2694" width="10.5" style="81" customWidth="1"/>
    <col min="2695" max="2695" width="6.875" style="81" customWidth="1"/>
    <col min="2696" max="2696" width="6.5" style="81" customWidth="1"/>
    <col min="2697" max="2697" width="13.75" style="81" customWidth="1"/>
    <col min="2698" max="2698" width="14.125" style="81" customWidth="1"/>
    <col min="2699" max="2699" width="17.625" style="81" customWidth="1"/>
    <col min="2700" max="2700" width="0" style="81" hidden="1" customWidth="1"/>
    <col min="2701" max="2701" width="3.5" style="81" customWidth="1"/>
    <col min="2702" max="2944" width="9" style="81"/>
    <col min="2945" max="2945" width="5.5" style="81" customWidth="1"/>
    <col min="2946" max="2946" width="5" style="81" customWidth="1"/>
    <col min="2947" max="2947" width="7.125" style="81" customWidth="1"/>
    <col min="2948" max="2948" width="10.875" style="81" customWidth="1"/>
    <col min="2949" max="2949" width="10.125" style="81" customWidth="1"/>
    <col min="2950" max="2950" width="10.5" style="81" customWidth="1"/>
    <col min="2951" max="2951" width="6.875" style="81" customWidth="1"/>
    <col min="2952" max="2952" width="6.5" style="81" customWidth="1"/>
    <col min="2953" max="2953" width="13.75" style="81" customWidth="1"/>
    <col min="2954" max="2954" width="14.125" style="81" customWidth="1"/>
    <col min="2955" max="2955" width="17.625" style="81" customWidth="1"/>
    <col min="2956" max="2956" width="0" style="81" hidden="1" customWidth="1"/>
    <col min="2957" max="2957" width="3.5" style="81" customWidth="1"/>
    <col min="2958" max="3200" width="9" style="81"/>
    <col min="3201" max="3201" width="5.5" style="81" customWidth="1"/>
    <col min="3202" max="3202" width="5" style="81" customWidth="1"/>
    <col min="3203" max="3203" width="7.125" style="81" customWidth="1"/>
    <col min="3204" max="3204" width="10.875" style="81" customWidth="1"/>
    <col min="3205" max="3205" width="10.125" style="81" customWidth="1"/>
    <col min="3206" max="3206" width="10.5" style="81" customWidth="1"/>
    <col min="3207" max="3207" width="6.875" style="81" customWidth="1"/>
    <col min="3208" max="3208" width="6.5" style="81" customWidth="1"/>
    <col min="3209" max="3209" width="13.75" style="81" customWidth="1"/>
    <col min="3210" max="3210" width="14.125" style="81" customWidth="1"/>
    <col min="3211" max="3211" width="17.625" style="81" customWidth="1"/>
    <col min="3212" max="3212" width="0" style="81" hidden="1" customWidth="1"/>
    <col min="3213" max="3213" width="3.5" style="81" customWidth="1"/>
    <col min="3214" max="3456" width="9" style="81"/>
    <col min="3457" max="3457" width="5.5" style="81" customWidth="1"/>
    <col min="3458" max="3458" width="5" style="81" customWidth="1"/>
    <col min="3459" max="3459" width="7.125" style="81" customWidth="1"/>
    <col min="3460" max="3460" width="10.875" style="81" customWidth="1"/>
    <col min="3461" max="3461" width="10.125" style="81" customWidth="1"/>
    <col min="3462" max="3462" width="10.5" style="81" customWidth="1"/>
    <col min="3463" max="3463" width="6.875" style="81" customWidth="1"/>
    <col min="3464" max="3464" width="6.5" style="81" customWidth="1"/>
    <col min="3465" max="3465" width="13.75" style="81" customWidth="1"/>
    <col min="3466" max="3466" width="14.125" style="81" customWidth="1"/>
    <col min="3467" max="3467" width="17.625" style="81" customWidth="1"/>
    <col min="3468" max="3468" width="0" style="81" hidden="1" customWidth="1"/>
    <col min="3469" max="3469" width="3.5" style="81" customWidth="1"/>
    <col min="3470" max="3712" width="9" style="81"/>
    <col min="3713" max="3713" width="5.5" style="81" customWidth="1"/>
    <col min="3714" max="3714" width="5" style="81" customWidth="1"/>
    <col min="3715" max="3715" width="7.125" style="81" customWidth="1"/>
    <col min="3716" max="3716" width="10.875" style="81" customWidth="1"/>
    <col min="3717" max="3717" width="10.125" style="81" customWidth="1"/>
    <col min="3718" max="3718" width="10.5" style="81" customWidth="1"/>
    <col min="3719" max="3719" width="6.875" style="81" customWidth="1"/>
    <col min="3720" max="3720" width="6.5" style="81" customWidth="1"/>
    <col min="3721" max="3721" width="13.75" style="81" customWidth="1"/>
    <col min="3722" max="3722" width="14.125" style="81" customWidth="1"/>
    <col min="3723" max="3723" width="17.625" style="81" customWidth="1"/>
    <col min="3724" max="3724" width="0" style="81" hidden="1" customWidth="1"/>
    <col min="3725" max="3725" width="3.5" style="81" customWidth="1"/>
    <col min="3726" max="3968" width="9" style="81"/>
    <col min="3969" max="3969" width="5.5" style="81" customWidth="1"/>
    <col min="3970" max="3970" width="5" style="81" customWidth="1"/>
    <col min="3971" max="3971" width="7.125" style="81" customWidth="1"/>
    <col min="3972" max="3972" width="10.875" style="81" customWidth="1"/>
    <col min="3973" max="3973" width="10.125" style="81" customWidth="1"/>
    <col min="3974" max="3974" width="10.5" style="81" customWidth="1"/>
    <col min="3975" max="3975" width="6.875" style="81" customWidth="1"/>
    <col min="3976" max="3976" width="6.5" style="81" customWidth="1"/>
    <col min="3977" max="3977" width="13.75" style="81" customWidth="1"/>
    <col min="3978" max="3978" width="14.125" style="81" customWidth="1"/>
    <col min="3979" max="3979" width="17.625" style="81" customWidth="1"/>
    <col min="3980" max="3980" width="0" style="81" hidden="1" customWidth="1"/>
    <col min="3981" max="3981" width="3.5" style="81" customWidth="1"/>
    <col min="3982" max="4224" width="9" style="81"/>
    <col min="4225" max="4225" width="5.5" style="81" customWidth="1"/>
    <col min="4226" max="4226" width="5" style="81" customWidth="1"/>
    <col min="4227" max="4227" width="7.125" style="81" customWidth="1"/>
    <col min="4228" max="4228" width="10.875" style="81" customWidth="1"/>
    <col min="4229" max="4229" width="10.125" style="81" customWidth="1"/>
    <col min="4230" max="4230" width="10.5" style="81" customWidth="1"/>
    <col min="4231" max="4231" width="6.875" style="81" customWidth="1"/>
    <col min="4232" max="4232" width="6.5" style="81" customWidth="1"/>
    <col min="4233" max="4233" width="13.75" style="81" customWidth="1"/>
    <col min="4234" max="4234" width="14.125" style="81" customWidth="1"/>
    <col min="4235" max="4235" width="17.625" style="81" customWidth="1"/>
    <col min="4236" max="4236" width="0" style="81" hidden="1" customWidth="1"/>
    <col min="4237" max="4237" width="3.5" style="81" customWidth="1"/>
    <col min="4238" max="4480" width="9" style="81"/>
    <col min="4481" max="4481" width="5.5" style="81" customWidth="1"/>
    <col min="4482" max="4482" width="5" style="81" customWidth="1"/>
    <col min="4483" max="4483" width="7.125" style="81" customWidth="1"/>
    <col min="4484" max="4484" width="10.875" style="81" customWidth="1"/>
    <col min="4485" max="4485" width="10.125" style="81" customWidth="1"/>
    <col min="4486" max="4486" width="10.5" style="81" customWidth="1"/>
    <col min="4487" max="4487" width="6.875" style="81" customWidth="1"/>
    <col min="4488" max="4488" width="6.5" style="81" customWidth="1"/>
    <col min="4489" max="4489" width="13.75" style="81" customWidth="1"/>
    <col min="4490" max="4490" width="14.125" style="81" customWidth="1"/>
    <col min="4491" max="4491" width="17.625" style="81" customWidth="1"/>
    <col min="4492" max="4492" width="0" style="81" hidden="1" customWidth="1"/>
    <col min="4493" max="4493" width="3.5" style="81" customWidth="1"/>
    <col min="4494" max="4736" width="9" style="81"/>
    <col min="4737" max="4737" width="5.5" style="81" customWidth="1"/>
    <col min="4738" max="4738" width="5" style="81" customWidth="1"/>
    <col min="4739" max="4739" width="7.125" style="81" customWidth="1"/>
    <col min="4740" max="4740" width="10.875" style="81" customWidth="1"/>
    <col min="4741" max="4741" width="10.125" style="81" customWidth="1"/>
    <col min="4742" max="4742" width="10.5" style="81" customWidth="1"/>
    <col min="4743" max="4743" width="6.875" style="81" customWidth="1"/>
    <col min="4744" max="4744" width="6.5" style="81" customWidth="1"/>
    <col min="4745" max="4745" width="13.75" style="81" customWidth="1"/>
    <col min="4746" max="4746" width="14.125" style="81" customWidth="1"/>
    <col min="4747" max="4747" width="17.625" style="81" customWidth="1"/>
    <col min="4748" max="4748" width="0" style="81" hidden="1" customWidth="1"/>
    <col min="4749" max="4749" width="3.5" style="81" customWidth="1"/>
    <col min="4750" max="4992" width="9" style="81"/>
    <col min="4993" max="4993" width="5.5" style="81" customWidth="1"/>
    <col min="4994" max="4994" width="5" style="81" customWidth="1"/>
    <col min="4995" max="4995" width="7.125" style="81" customWidth="1"/>
    <col min="4996" max="4996" width="10.875" style="81" customWidth="1"/>
    <col min="4997" max="4997" width="10.125" style="81" customWidth="1"/>
    <col min="4998" max="4998" width="10.5" style="81" customWidth="1"/>
    <col min="4999" max="4999" width="6.875" style="81" customWidth="1"/>
    <col min="5000" max="5000" width="6.5" style="81" customWidth="1"/>
    <col min="5001" max="5001" width="13.75" style="81" customWidth="1"/>
    <col min="5002" max="5002" width="14.125" style="81" customWidth="1"/>
    <col min="5003" max="5003" width="17.625" style="81" customWidth="1"/>
    <col min="5004" max="5004" width="0" style="81" hidden="1" customWidth="1"/>
    <col min="5005" max="5005" width="3.5" style="81" customWidth="1"/>
    <col min="5006" max="5248" width="9" style="81"/>
    <col min="5249" max="5249" width="5.5" style="81" customWidth="1"/>
    <col min="5250" max="5250" width="5" style="81" customWidth="1"/>
    <col min="5251" max="5251" width="7.125" style="81" customWidth="1"/>
    <col min="5252" max="5252" width="10.875" style="81" customWidth="1"/>
    <col min="5253" max="5253" width="10.125" style="81" customWidth="1"/>
    <col min="5254" max="5254" width="10.5" style="81" customWidth="1"/>
    <col min="5255" max="5255" width="6.875" style="81" customWidth="1"/>
    <col min="5256" max="5256" width="6.5" style="81" customWidth="1"/>
    <col min="5257" max="5257" width="13.75" style="81" customWidth="1"/>
    <col min="5258" max="5258" width="14.125" style="81" customWidth="1"/>
    <col min="5259" max="5259" width="17.625" style="81" customWidth="1"/>
    <col min="5260" max="5260" width="0" style="81" hidden="1" customWidth="1"/>
    <col min="5261" max="5261" width="3.5" style="81" customWidth="1"/>
    <col min="5262" max="5504" width="9" style="81"/>
    <col min="5505" max="5505" width="5.5" style="81" customWidth="1"/>
    <col min="5506" max="5506" width="5" style="81" customWidth="1"/>
    <col min="5507" max="5507" width="7.125" style="81" customWidth="1"/>
    <col min="5508" max="5508" width="10.875" style="81" customWidth="1"/>
    <col min="5509" max="5509" width="10.125" style="81" customWidth="1"/>
    <col min="5510" max="5510" width="10.5" style="81" customWidth="1"/>
    <col min="5511" max="5511" width="6.875" style="81" customWidth="1"/>
    <col min="5512" max="5512" width="6.5" style="81" customWidth="1"/>
    <col min="5513" max="5513" width="13.75" style="81" customWidth="1"/>
    <col min="5514" max="5514" width="14.125" style="81" customWidth="1"/>
    <col min="5515" max="5515" width="17.625" style="81" customWidth="1"/>
    <col min="5516" max="5516" width="0" style="81" hidden="1" customWidth="1"/>
    <col min="5517" max="5517" width="3.5" style="81" customWidth="1"/>
    <col min="5518" max="5760" width="9" style="81"/>
    <col min="5761" max="5761" width="5.5" style="81" customWidth="1"/>
    <col min="5762" max="5762" width="5" style="81" customWidth="1"/>
    <col min="5763" max="5763" width="7.125" style="81" customWidth="1"/>
    <col min="5764" max="5764" width="10.875" style="81" customWidth="1"/>
    <col min="5765" max="5765" width="10.125" style="81" customWidth="1"/>
    <col min="5766" max="5766" width="10.5" style="81" customWidth="1"/>
    <col min="5767" max="5767" width="6.875" style="81" customWidth="1"/>
    <col min="5768" max="5768" width="6.5" style="81" customWidth="1"/>
    <col min="5769" max="5769" width="13.75" style="81" customWidth="1"/>
    <col min="5770" max="5770" width="14.125" style="81" customWidth="1"/>
    <col min="5771" max="5771" width="17.625" style="81" customWidth="1"/>
    <col min="5772" max="5772" width="0" style="81" hidden="1" customWidth="1"/>
    <col min="5773" max="5773" width="3.5" style="81" customWidth="1"/>
    <col min="5774" max="6016" width="9" style="81"/>
    <col min="6017" max="6017" width="5.5" style="81" customWidth="1"/>
    <col min="6018" max="6018" width="5" style="81" customWidth="1"/>
    <col min="6019" max="6019" width="7.125" style="81" customWidth="1"/>
    <col min="6020" max="6020" width="10.875" style="81" customWidth="1"/>
    <col min="6021" max="6021" width="10.125" style="81" customWidth="1"/>
    <col min="6022" max="6022" width="10.5" style="81" customWidth="1"/>
    <col min="6023" max="6023" width="6.875" style="81" customWidth="1"/>
    <col min="6024" max="6024" width="6.5" style="81" customWidth="1"/>
    <col min="6025" max="6025" width="13.75" style="81" customWidth="1"/>
    <col min="6026" max="6026" width="14.125" style="81" customWidth="1"/>
    <col min="6027" max="6027" width="17.625" style="81" customWidth="1"/>
    <col min="6028" max="6028" width="0" style="81" hidden="1" customWidth="1"/>
    <col min="6029" max="6029" width="3.5" style="81" customWidth="1"/>
    <col min="6030" max="6272" width="9" style="81"/>
    <col min="6273" max="6273" width="5.5" style="81" customWidth="1"/>
    <col min="6274" max="6274" width="5" style="81" customWidth="1"/>
    <col min="6275" max="6275" width="7.125" style="81" customWidth="1"/>
    <col min="6276" max="6276" width="10.875" style="81" customWidth="1"/>
    <col min="6277" max="6277" width="10.125" style="81" customWidth="1"/>
    <col min="6278" max="6278" width="10.5" style="81" customWidth="1"/>
    <col min="6279" max="6279" width="6.875" style="81" customWidth="1"/>
    <col min="6280" max="6280" width="6.5" style="81" customWidth="1"/>
    <col min="6281" max="6281" width="13.75" style="81" customWidth="1"/>
    <col min="6282" max="6282" width="14.125" style="81" customWidth="1"/>
    <col min="6283" max="6283" width="17.625" style="81" customWidth="1"/>
    <col min="6284" max="6284" width="0" style="81" hidden="1" customWidth="1"/>
    <col min="6285" max="6285" width="3.5" style="81" customWidth="1"/>
    <col min="6286" max="6528" width="9" style="81"/>
    <col min="6529" max="6529" width="5.5" style="81" customWidth="1"/>
    <col min="6530" max="6530" width="5" style="81" customWidth="1"/>
    <col min="6531" max="6531" width="7.125" style="81" customWidth="1"/>
    <col min="6532" max="6532" width="10.875" style="81" customWidth="1"/>
    <col min="6533" max="6533" width="10.125" style="81" customWidth="1"/>
    <col min="6534" max="6534" width="10.5" style="81" customWidth="1"/>
    <col min="6535" max="6535" width="6.875" style="81" customWidth="1"/>
    <col min="6536" max="6536" width="6.5" style="81" customWidth="1"/>
    <col min="6537" max="6537" width="13.75" style="81" customWidth="1"/>
    <col min="6538" max="6538" width="14.125" style="81" customWidth="1"/>
    <col min="6539" max="6539" width="17.625" style="81" customWidth="1"/>
    <col min="6540" max="6540" width="0" style="81" hidden="1" customWidth="1"/>
    <col min="6541" max="6541" width="3.5" style="81" customWidth="1"/>
    <col min="6542" max="6784" width="9" style="81"/>
    <col min="6785" max="6785" width="5.5" style="81" customWidth="1"/>
    <col min="6786" max="6786" width="5" style="81" customWidth="1"/>
    <col min="6787" max="6787" width="7.125" style="81" customWidth="1"/>
    <col min="6788" max="6788" width="10.875" style="81" customWidth="1"/>
    <col min="6789" max="6789" width="10.125" style="81" customWidth="1"/>
    <col min="6790" max="6790" width="10.5" style="81" customWidth="1"/>
    <col min="6791" max="6791" width="6.875" style="81" customWidth="1"/>
    <col min="6792" max="6792" width="6.5" style="81" customWidth="1"/>
    <col min="6793" max="6793" width="13.75" style="81" customWidth="1"/>
    <col min="6794" max="6794" width="14.125" style="81" customWidth="1"/>
    <col min="6795" max="6795" width="17.625" style="81" customWidth="1"/>
    <col min="6796" max="6796" width="0" style="81" hidden="1" customWidth="1"/>
    <col min="6797" max="6797" width="3.5" style="81" customWidth="1"/>
    <col min="6798" max="7040" width="9" style="81"/>
    <col min="7041" max="7041" width="5.5" style="81" customWidth="1"/>
    <col min="7042" max="7042" width="5" style="81" customWidth="1"/>
    <col min="7043" max="7043" width="7.125" style="81" customWidth="1"/>
    <col min="7044" max="7044" width="10.875" style="81" customWidth="1"/>
    <col min="7045" max="7045" width="10.125" style="81" customWidth="1"/>
    <col min="7046" max="7046" width="10.5" style="81" customWidth="1"/>
    <col min="7047" max="7047" width="6.875" style="81" customWidth="1"/>
    <col min="7048" max="7048" width="6.5" style="81" customWidth="1"/>
    <col min="7049" max="7049" width="13.75" style="81" customWidth="1"/>
    <col min="7050" max="7050" width="14.125" style="81" customWidth="1"/>
    <col min="7051" max="7051" width="17.625" style="81" customWidth="1"/>
    <col min="7052" max="7052" width="0" style="81" hidden="1" customWidth="1"/>
    <col min="7053" max="7053" width="3.5" style="81" customWidth="1"/>
    <col min="7054" max="7296" width="9" style="81"/>
    <col min="7297" max="7297" width="5.5" style="81" customWidth="1"/>
    <col min="7298" max="7298" width="5" style="81" customWidth="1"/>
    <col min="7299" max="7299" width="7.125" style="81" customWidth="1"/>
    <col min="7300" max="7300" width="10.875" style="81" customWidth="1"/>
    <col min="7301" max="7301" width="10.125" style="81" customWidth="1"/>
    <col min="7302" max="7302" width="10.5" style="81" customWidth="1"/>
    <col min="7303" max="7303" width="6.875" style="81" customWidth="1"/>
    <col min="7304" max="7304" width="6.5" style="81" customWidth="1"/>
    <col min="7305" max="7305" width="13.75" style="81" customWidth="1"/>
    <col min="7306" max="7306" width="14.125" style="81" customWidth="1"/>
    <col min="7307" max="7307" width="17.625" style="81" customWidth="1"/>
    <col min="7308" max="7308" width="0" style="81" hidden="1" customWidth="1"/>
    <col min="7309" max="7309" width="3.5" style="81" customWidth="1"/>
    <col min="7310" max="7552" width="9" style="81"/>
    <col min="7553" max="7553" width="5.5" style="81" customWidth="1"/>
    <col min="7554" max="7554" width="5" style="81" customWidth="1"/>
    <col min="7555" max="7555" width="7.125" style="81" customWidth="1"/>
    <col min="7556" max="7556" width="10.875" style="81" customWidth="1"/>
    <col min="7557" max="7557" width="10.125" style="81" customWidth="1"/>
    <col min="7558" max="7558" width="10.5" style="81" customWidth="1"/>
    <col min="7559" max="7559" width="6.875" style="81" customWidth="1"/>
    <col min="7560" max="7560" width="6.5" style="81" customWidth="1"/>
    <col min="7561" max="7561" width="13.75" style="81" customWidth="1"/>
    <col min="7562" max="7562" width="14.125" style="81" customWidth="1"/>
    <col min="7563" max="7563" width="17.625" style="81" customWidth="1"/>
    <col min="7564" max="7564" width="0" style="81" hidden="1" customWidth="1"/>
    <col min="7565" max="7565" width="3.5" style="81" customWidth="1"/>
    <col min="7566" max="7808" width="9" style="81"/>
    <col min="7809" max="7809" width="5.5" style="81" customWidth="1"/>
    <col min="7810" max="7810" width="5" style="81" customWidth="1"/>
    <col min="7811" max="7811" width="7.125" style="81" customWidth="1"/>
    <col min="7812" max="7812" width="10.875" style="81" customWidth="1"/>
    <col min="7813" max="7813" width="10.125" style="81" customWidth="1"/>
    <col min="7814" max="7814" width="10.5" style="81" customWidth="1"/>
    <col min="7815" max="7815" width="6.875" style="81" customWidth="1"/>
    <col min="7816" max="7816" width="6.5" style="81" customWidth="1"/>
    <col min="7817" max="7817" width="13.75" style="81" customWidth="1"/>
    <col min="7818" max="7818" width="14.125" style="81" customWidth="1"/>
    <col min="7819" max="7819" width="17.625" style="81" customWidth="1"/>
    <col min="7820" max="7820" width="0" style="81" hidden="1" customWidth="1"/>
    <col min="7821" max="7821" width="3.5" style="81" customWidth="1"/>
    <col min="7822" max="8064" width="9" style="81"/>
    <col min="8065" max="8065" width="5.5" style="81" customWidth="1"/>
    <col min="8066" max="8066" width="5" style="81" customWidth="1"/>
    <col min="8067" max="8067" width="7.125" style="81" customWidth="1"/>
    <col min="8068" max="8068" width="10.875" style="81" customWidth="1"/>
    <col min="8069" max="8069" width="10.125" style="81" customWidth="1"/>
    <col min="8070" max="8070" width="10.5" style="81" customWidth="1"/>
    <col min="8071" max="8071" width="6.875" style="81" customWidth="1"/>
    <col min="8072" max="8072" width="6.5" style="81" customWidth="1"/>
    <col min="8073" max="8073" width="13.75" style="81" customWidth="1"/>
    <col min="8074" max="8074" width="14.125" style="81" customWidth="1"/>
    <col min="8075" max="8075" width="17.625" style="81" customWidth="1"/>
    <col min="8076" max="8076" width="0" style="81" hidden="1" customWidth="1"/>
    <col min="8077" max="8077" width="3.5" style="81" customWidth="1"/>
    <col min="8078" max="8320" width="9" style="81"/>
    <col min="8321" max="8321" width="5.5" style="81" customWidth="1"/>
    <col min="8322" max="8322" width="5" style="81" customWidth="1"/>
    <col min="8323" max="8323" width="7.125" style="81" customWidth="1"/>
    <col min="8324" max="8324" width="10.875" style="81" customWidth="1"/>
    <col min="8325" max="8325" width="10.125" style="81" customWidth="1"/>
    <col min="8326" max="8326" width="10.5" style="81" customWidth="1"/>
    <col min="8327" max="8327" width="6.875" style="81" customWidth="1"/>
    <col min="8328" max="8328" width="6.5" style="81" customWidth="1"/>
    <col min="8329" max="8329" width="13.75" style="81" customWidth="1"/>
    <col min="8330" max="8330" width="14.125" style="81" customWidth="1"/>
    <col min="8331" max="8331" width="17.625" style="81" customWidth="1"/>
    <col min="8332" max="8332" width="0" style="81" hidden="1" customWidth="1"/>
    <col min="8333" max="8333" width="3.5" style="81" customWidth="1"/>
    <col min="8334" max="8576" width="9" style="81"/>
    <col min="8577" max="8577" width="5.5" style="81" customWidth="1"/>
    <col min="8578" max="8578" width="5" style="81" customWidth="1"/>
    <col min="8579" max="8579" width="7.125" style="81" customWidth="1"/>
    <col min="8580" max="8580" width="10.875" style="81" customWidth="1"/>
    <col min="8581" max="8581" width="10.125" style="81" customWidth="1"/>
    <col min="8582" max="8582" width="10.5" style="81" customWidth="1"/>
    <col min="8583" max="8583" width="6.875" style="81" customWidth="1"/>
    <col min="8584" max="8584" width="6.5" style="81" customWidth="1"/>
    <col min="8585" max="8585" width="13.75" style="81" customWidth="1"/>
    <col min="8586" max="8586" width="14.125" style="81" customWidth="1"/>
    <col min="8587" max="8587" width="17.625" style="81" customWidth="1"/>
    <col min="8588" max="8588" width="0" style="81" hidden="1" customWidth="1"/>
    <col min="8589" max="8589" width="3.5" style="81" customWidth="1"/>
    <col min="8590" max="8832" width="9" style="81"/>
    <col min="8833" max="8833" width="5.5" style="81" customWidth="1"/>
    <col min="8834" max="8834" width="5" style="81" customWidth="1"/>
    <col min="8835" max="8835" width="7.125" style="81" customWidth="1"/>
    <col min="8836" max="8836" width="10.875" style="81" customWidth="1"/>
    <col min="8837" max="8837" width="10.125" style="81" customWidth="1"/>
    <col min="8838" max="8838" width="10.5" style="81" customWidth="1"/>
    <col min="8839" max="8839" width="6.875" style="81" customWidth="1"/>
    <col min="8840" max="8840" width="6.5" style="81" customWidth="1"/>
    <col min="8841" max="8841" width="13.75" style="81" customWidth="1"/>
    <col min="8842" max="8842" width="14.125" style="81" customWidth="1"/>
    <col min="8843" max="8843" width="17.625" style="81" customWidth="1"/>
    <col min="8844" max="8844" width="0" style="81" hidden="1" customWidth="1"/>
    <col min="8845" max="8845" width="3.5" style="81" customWidth="1"/>
    <col min="8846" max="9088" width="9" style="81"/>
    <col min="9089" max="9089" width="5.5" style="81" customWidth="1"/>
    <col min="9090" max="9090" width="5" style="81" customWidth="1"/>
    <col min="9091" max="9091" width="7.125" style="81" customWidth="1"/>
    <col min="9092" max="9092" width="10.875" style="81" customWidth="1"/>
    <col min="9093" max="9093" width="10.125" style="81" customWidth="1"/>
    <col min="9094" max="9094" width="10.5" style="81" customWidth="1"/>
    <col min="9095" max="9095" width="6.875" style="81" customWidth="1"/>
    <col min="9096" max="9096" width="6.5" style="81" customWidth="1"/>
    <col min="9097" max="9097" width="13.75" style="81" customWidth="1"/>
    <col min="9098" max="9098" width="14.125" style="81" customWidth="1"/>
    <col min="9099" max="9099" width="17.625" style="81" customWidth="1"/>
    <col min="9100" max="9100" width="0" style="81" hidden="1" customWidth="1"/>
    <col min="9101" max="9101" width="3.5" style="81" customWidth="1"/>
    <col min="9102" max="9344" width="9" style="81"/>
    <col min="9345" max="9345" width="5.5" style="81" customWidth="1"/>
    <col min="9346" max="9346" width="5" style="81" customWidth="1"/>
    <col min="9347" max="9347" width="7.125" style="81" customWidth="1"/>
    <col min="9348" max="9348" width="10.875" style="81" customWidth="1"/>
    <col min="9349" max="9349" width="10.125" style="81" customWidth="1"/>
    <col min="9350" max="9350" width="10.5" style="81" customWidth="1"/>
    <col min="9351" max="9351" width="6.875" style="81" customWidth="1"/>
    <col min="9352" max="9352" width="6.5" style="81" customWidth="1"/>
    <col min="9353" max="9353" width="13.75" style="81" customWidth="1"/>
    <col min="9354" max="9354" width="14.125" style="81" customWidth="1"/>
    <col min="9355" max="9355" width="17.625" style="81" customWidth="1"/>
    <col min="9356" max="9356" width="0" style="81" hidden="1" customWidth="1"/>
    <col min="9357" max="9357" width="3.5" style="81" customWidth="1"/>
    <col min="9358" max="9600" width="9" style="81"/>
    <col min="9601" max="9601" width="5.5" style="81" customWidth="1"/>
    <col min="9602" max="9602" width="5" style="81" customWidth="1"/>
    <col min="9603" max="9603" width="7.125" style="81" customWidth="1"/>
    <col min="9604" max="9604" width="10.875" style="81" customWidth="1"/>
    <col min="9605" max="9605" width="10.125" style="81" customWidth="1"/>
    <col min="9606" max="9606" width="10.5" style="81" customWidth="1"/>
    <col min="9607" max="9607" width="6.875" style="81" customWidth="1"/>
    <col min="9608" max="9608" width="6.5" style="81" customWidth="1"/>
    <col min="9609" max="9609" width="13.75" style="81" customWidth="1"/>
    <col min="9610" max="9610" width="14.125" style="81" customWidth="1"/>
    <col min="9611" max="9611" width="17.625" style="81" customWidth="1"/>
    <col min="9612" max="9612" width="0" style="81" hidden="1" customWidth="1"/>
    <col min="9613" max="9613" width="3.5" style="81" customWidth="1"/>
    <col min="9614" max="9856" width="9" style="81"/>
    <col min="9857" max="9857" width="5.5" style="81" customWidth="1"/>
    <col min="9858" max="9858" width="5" style="81" customWidth="1"/>
    <col min="9859" max="9859" width="7.125" style="81" customWidth="1"/>
    <col min="9860" max="9860" width="10.875" style="81" customWidth="1"/>
    <col min="9861" max="9861" width="10.125" style="81" customWidth="1"/>
    <col min="9862" max="9862" width="10.5" style="81" customWidth="1"/>
    <col min="9863" max="9863" width="6.875" style="81" customWidth="1"/>
    <col min="9864" max="9864" width="6.5" style="81" customWidth="1"/>
    <col min="9865" max="9865" width="13.75" style="81" customWidth="1"/>
    <col min="9866" max="9866" width="14.125" style="81" customWidth="1"/>
    <col min="9867" max="9867" width="17.625" style="81" customWidth="1"/>
    <col min="9868" max="9868" width="0" style="81" hidden="1" customWidth="1"/>
    <col min="9869" max="9869" width="3.5" style="81" customWidth="1"/>
    <col min="9870" max="10112" width="9" style="81"/>
    <col min="10113" max="10113" width="5.5" style="81" customWidth="1"/>
    <col min="10114" max="10114" width="5" style="81" customWidth="1"/>
    <col min="10115" max="10115" width="7.125" style="81" customWidth="1"/>
    <col min="10116" max="10116" width="10.875" style="81" customWidth="1"/>
    <col min="10117" max="10117" width="10.125" style="81" customWidth="1"/>
    <col min="10118" max="10118" width="10.5" style="81" customWidth="1"/>
    <col min="10119" max="10119" width="6.875" style="81" customWidth="1"/>
    <col min="10120" max="10120" width="6.5" style="81" customWidth="1"/>
    <col min="10121" max="10121" width="13.75" style="81" customWidth="1"/>
    <col min="10122" max="10122" width="14.125" style="81" customWidth="1"/>
    <col min="10123" max="10123" width="17.625" style="81" customWidth="1"/>
    <col min="10124" max="10124" width="0" style="81" hidden="1" customWidth="1"/>
    <col min="10125" max="10125" width="3.5" style="81" customWidth="1"/>
    <col min="10126" max="10368" width="9" style="81"/>
    <col min="10369" max="10369" width="5.5" style="81" customWidth="1"/>
    <col min="10370" max="10370" width="5" style="81" customWidth="1"/>
    <col min="10371" max="10371" width="7.125" style="81" customWidth="1"/>
    <col min="10372" max="10372" width="10.875" style="81" customWidth="1"/>
    <col min="10373" max="10373" width="10.125" style="81" customWidth="1"/>
    <col min="10374" max="10374" width="10.5" style="81" customWidth="1"/>
    <col min="10375" max="10375" width="6.875" style="81" customWidth="1"/>
    <col min="10376" max="10376" width="6.5" style="81" customWidth="1"/>
    <col min="10377" max="10377" width="13.75" style="81" customWidth="1"/>
    <col min="10378" max="10378" width="14.125" style="81" customWidth="1"/>
    <col min="10379" max="10379" width="17.625" style="81" customWidth="1"/>
    <col min="10380" max="10380" width="0" style="81" hidden="1" customWidth="1"/>
    <col min="10381" max="10381" width="3.5" style="81" customWidth="1"/>
    <col min="10382" max="10624" width="9" style="81"/>
    <col min="10625" max="10625" width="5.5" style="81" customWidth="1"/>
    <col min="10626" max="10626" width="5" style="81" customWidth="1"/>
    <col min="10627" max="10627" width="7.125" style="81" customWidth="1"/>
    <col min="10628" max="10628" width="10.875" style="81" customWidth="1"/>
    <col min="10629" max="10629" width="10.125" style="81" customWidth="1"/>
    <col min="10630" max="10630" width="10.5" style="81" customWidth="1"/>
    <col min="10631" max="10631" width="6.875" style="81" customWidth="1"/>
    <col min="10632" max="10632" width="6.5" style="81" customWidth="1"/>
    <col min="10633" max="10633" width="13.75" style="81" customWidth="1"/>
    <col min="10634" max="10634" width="14.125" style="81" customWidth="1"/>
    <col min="10635" max="10635" width="17.625" style="81" customWidth="1"/>
    <col min="10636" max="10636" width="0" style="81" hidden="1" customWidth="1"/>
    <col min="10637" max="10637" width="3.5" style="81" customWidth="1"/>
    <col min="10638" max="10880" width="9" style="81"/>
    <col min="10881" max="10881" width="5.5" style="81" customWidth="1"/>
    <col min="10882" max="10882" width="5" style="81" customWidth="1"/>
    <col min="10883" max="10883" width="7.125" style="81" customWidth="1"/>
    <col min="10884" max="10884" width="10.875" style="81" customWidth="1"/>
    <col min="10885" max="10885" width="10.125" style="81" customWidth="1"/>
    <col min="10886" max="10886" width="10.5" style="81" customWidth="1"/>
    <col min="10887" max="10887" width="6.875" style="81" customWidth="1"/>
    <col min="10888" max="10888" width="6.5" style="81" customWidth="1"/>
    <col min="10889" max="10889" width="13.75" style="81" customWidth="1"/>
    <col min="10890" max="10890" width="14.125" style="81" customWidth="1"/>
    <col min="10891" max="10891" width="17.625" style="81" customWidth="1"/>
    <col min="10892" max="10892" width="0" style="81" hidden="1" customWidth="1"/>
    <col min="10893" max="10893" width="3.5" style="81" customWidth="1"/>
    <col min="10894" max="11136" width="9" style="81"/>
    <col min="11137" max="11137" width="5.5" style="81" customWidth="1"/>
    <col min="11138" max="11138" width="5" style="81" customWidth="1"/>
    <col min="11139" max="11139" width="7.125" style="81" customWidth="1"/>
    <col min="11140" max="11140" width="10.875" style="81" customWidth="1"/>
    <col min="11141" max="11141" width="10.125" style="81" customWidth="1"/>
    <col min="11142" max="11142" width="10.5" style="81" customWidth="1"/>
    <col min="11143" max="11143" width="6.875" style="81" customWidth="1"/>
    <col min="11144" max="11144" width="6.5" style="81" customWidth="1"/>
    <col min="11145" max="11145" width="13.75" style="81" customWidth="1"/>
    <col min="11146" max="11146" width="14.125" style="81" customWidth="1"/>
    <col min="11147" max="11147" width="17.625" style="81" customWidth="1"/>
    <col min="11148" max="11148" width="0" style="81" hidden="1" customWidth="1"/>
    <col min="11149" max="11149" width="3.5" style="81" customWidth="1"/>
    <col min="11150" max="11392" width="9" style="81"/>
    <col min="11393" max="11393" width="5.5" style="81" customWidth="1"/>
    <col min="11394" max="11394" width="5" style="81" customWidth="1"/>
    <col min="11395" max="11395" width="7.125" style="81" customWidth="1"/>
    <col min="11396" max="11396" width="10.875" style="81" customWidth="1"/>
    <col min="11397" max="11397" width="10.125" style="81" customWidth="1"/>
    <col min="11398" max="11398" width="10.5" style="81" customWidth="1"/>
    <col min="11399" max="11399" width="6.875" style="81" customWidth="1"/>
    <col min="11400" max="11400" width="6.5" style="81" customWidth="1"/>
    <col min="11401" max="11401" width="13.75" style="81" customWidth="1"/>
    <col min="11402" max="11402" width="14.125" style="81" customWidth="1"/>
    <col min="11403" max="11403" width="17.625" style="81" customWidth="1"/>
    <col min="11404" max="11404" width="0" style="81" hidden="1" customWidth="1"/>
    <col min="11405" max="11405" width="3.5" style="81" customWidth="1"/>
    <col min="11406" max="11648" width="9" style="81"/>
    <col min="11649" max="11649" width="5.5" style="81" customWidth="1"/>
    <col min="11650" max="11650" width="5" style="81" customWidth="1"/>
    <col min="11651" max="11651" width="7.125" style="81" customWidth="1"/>
    <col min="11652" max="11652" width="10.875" style="81" customWidth="1"/>
    <col min="11653" max="11653" width="10.125" style="81" customWidth="1"/>
    <col min="11654" max="11654" width="10.5" style="81" customWidth="1"/>
    <col min="11655" max="11655" width="6.875" style="81" customWidth="1"/>
    <col min="11656" max="11656" width="6.5" style="81" customWidth="1"/>
    <col min="11657" max="11657" width="13.75" style="81" customWidth="1"/>
    <col min="11658" max="11658" width="14.125" style="81" customWidth="1"/>
    <col min="11659" max="11659" width="17.625" style="81" customWidth="1"/>
    <col min="11660" max="11660" width="0" style="81" hidden="1" customWidth="1"/>
    <col min="11661" max="11661" width="3.5" style="81" customWidth="1"/>
    <col min="11662" max="11904" width="9" style="81"/>
    <col min="11905" max="11905" width="5.5" style="81" customWidth="1"/>
    <col min="11906" max="11906" width="5" style="81" customWidth="1"/>
    <col min="11907" max="11907" width="7.125" style="81" customWidth="1"/>
    <col min="11908" max="11908" width="10.875" style="81" customWidth="1"/>
    <col min="11909" max="11909" width="10.125" style="81" customWidth="1"/>
    <col min="11910" max="11910" width="10.5" style="81" customWidth="1"/>
    <col min="11911" max="11911" width="6.875" style="81" customWidth="1"/>
    <col min="11912" max="11912" width="6.5" style="81" customWidth="1"/>
    <col min="11913" max="11913" width="13.75" style="81" customWidth="1"/>
    <col min="11914" max="11914" width="14.125" style="81" customWidth="1"/>
    <col min="11915" max="11915" width="17.625" style="81" customWidth="1"/>
    <col min="11916" max="11916" width="0" style="81" hidden="1" customWidth="1"/>
    <col min="11917" max="11917" width="3.5" style="81" customWidth="1"/>
    <col min="11918" max="12160" width="9" style="81"/>
    <col min="12161" max="12161" width="5.5" style="81" customWidth="1"/>
    <col min="12162" max="12162" width="5" style="81" customWidth="1"/>
    <col min="12163" max="12163" width="7.125" style="81" customWidth="1"/>
    <col min="12164" max="12164" width="10.875" style="81" customWidth="1"/>
    <col min="12165" max="12165" width="10.125" style="81" customWidth="1"/>
    <col min="12166" max="12166" width="10.5" style="81" customWidth="1"/>
    <col min="12167" max="12167" width="6.875" style="81" customWidth="1"/>
    <col min="12168" max="12168" width="6.5" style="81" customWidth="1"/>
    <col min="12169" max="12169" width="13.75" style="81" customWidth="1"/>
    <col min="12170" max="12170" width="14.125" style="81" customWidth="1"/>
    <col min="12171" max="12171" width="17.625" style="81" customWidth="1"/>
    <col min="12172" max="12172" width="0" style="81" hidden="1" customWidth="1"/>
    <col min="12173" max="12173" width="3.5" style="81" customWidth="1"/>
    <col min="12174" max="12416" width="9" style="81"/>
    <col min="12417" max="12417" width="5.5" style="81" customWidth="1"/>
    <col min="12418" max="12418" width="5" style="81" customWidth="1"/>
    <col min="12419" max="12419" width="7.125" style="81" customWidth="1"/>
    <col min="12420" max="12420" width="10.875" style="81" customWidth="1"/>
    <col min="12421" max="12421" width="10.125" style="81" customWidth="1"/>
    <col min="12422" max="12422" width="10.5" style="81" customWidth="1"/>
    <col min="12423" max="12423" width="6.875" style="81" customWidth="1"/>
    <col min="12424" max="12424" width="6.5" style="81" customWidth="1"/>
    <col min="12425" max="12425" width="13.75" style="81" customWidth="1"/>
    <col min="12426" max="12426" width="14.125" style="81" customWidth="1"/>
    <col min="12427" max="12427" width="17.625" style="81" customWidth="1"/>
    <col min="12428" max="12428" width="0" style="81" hidden="1" customWidth="1"/>
    <col min="12429" max="12429" width="3.5" style="81" customWidth="1"/>
    <col min="12430" max="12672" width="9" style="81"/>
    <col min="12673" max="12673" width="5.5" style="81" customWidth="1"/>
    <col min="12674" max="12674" width="5" style="81" customWidth="1"/>
    <col min="12675" max="12675" width="7.125" style="81" customWidth="1"/>
    <col min="12676" max="12676" width="10.875" style="81" customWidth="1"/>
    <col min="12677" max="12677" width="10.125" style="81" customWidth="1"/>
    <col min="12678" max="12678" width="10.5" style="81" customWidth="1"/>
    <col min="12679" max="12679" width="6.875" style="81" customWidth="1"/>
    <col min="12680" max="12680" width="6.5" style="81" customWidth="1"/>
    <col min="12681" max="12681" width="13.75" style="81" customWidth="1"/>
    <col min="12682" max="12682" width="14.125" style="81" customWidth="1"/>
    <col min="12683" max="12683" width="17.625" style="81" customWidth="1"/>
    <col min="12684" max="12684" width="0" style="81" hidden="1" customWidth="1"/>
    <col min="12685" max="12685" width="3.5" style="81" customWidth="1"/>
    <col min="12686" max="12928" width="9" style="81"/>
    <col min="12929" max="12929" width="5.5" style="81" customWidth="1"/>
    <col min="12930" max="12930" width="5" style="81" customWidth="1"/>
    <col min="12931" max="12931" width="7.125" style="81" customWidth="1"/>
    <col min="12932" max="12932" width="10.875" style="81" customWidth="1"/>
    <col min="12933" max="12933" width="10.125" style="81" customWidth="1"/>
    <col min="12934" max="12934" width="10.5" style="81" customWidth="1"/>
    <col min="12935" max="12935" width="6.875" style="81" customWidth="1"/>
    <col min="12936" max="12936" width="6.5" style="81" customWidth="1"/>
    <col min="12937" max="12937" width="13.75" style="81" customWidth="1"/>
    <col min="12938" max="12938" width="14.125" style="81" customWidth="1"/>
    <col min="12939" max="12939" width="17.625" style="81" customWidth="1"/>
    <col min="12940" max="12940" width="0" style="81" hidden="1" customWidth="1"/>
    <col min="12941" max="12941" width="3.5" style="81" customWidth="1"/>
    <col min="12942" max="13184" width="9" style="81"/>
    <col min="13185" max="13185" width="5.5" style="81" customWidth="1"/>
    <col min="13186" max="13186" width="5" style="81" customWidth="1"/>
    <col min="13187" max="13187" width="7.125" style="81" customWidth="1"/>
    <col min="13188" max="13188" width="10.875" style="81" customWidth="1"/>
    <col min="13189" max="13189" width="10.125" style="81" customWidth="1"/>
    <col min="13190" max="13190" width="10.5" style="81" customWidth="1"/>
    <col min="13191" max="13191" width="6.875" style="81" customWidth="1"/>
    <col min="13192" max="13192" width="6.5" style="81" customWidth="1"/>
    <col min="13193" max="13193" width="13.75" style="81" customWidth="1"/>
    <col min="13194" max="13194" width="14.125" style="81" customWidth="1"/>
    <col min="13195" max="13195" width="17.625" style="81" customWidth="1"/>
    <col min="13196" max="13196" width="0" style="81" hidden="1" customWidth="1"/>
    <col min="13197" max="13197" width="3.5" style="81" customWidth="1"/>
    <col min="13198" max="13440" width="9" style="81"/>
    <col min="13441" max="13441" width="5.5" style="81" customWidth="1"/>
    <col min="13442" max="13442" width="5" style="81" customWidth="1"/>
    <col min="13443" max="13443" width="7.125" style="81" customWidth="1"/>
    <col min="13444" max="13444" width="10.875" style="81" customWidth="1"/>
    <col min="13445" max="13445" width="10.125" style="81" customWidth="1"/>
    <col min="13446" max="13446" width="10.5" style="81" customWidth="1"/>
    <col min="13447" max="13447" width="6.875" style="81" customWidth="1"/>
    <col min="13448" max="13448" width="6.5" style="81" customWidth="1"/>
    <col min="13449" max="13449" width="13.75" style="81" customWidth="1"/>
    <col min="13450" max="13450" width="14.125" style="81" customWidth="1"/>
    <col min="13451" max="13451" width="17.625" style="81" customWidth="1"/>
    <col min="13452" max="13452" width="0" style="81" hidden="1" customWidth="1"/>
    <col min="13453" max="13453" width="3.5" style="81" customWidth="1"/>
    <col min="13454" max="13696" width="9" style="81"/>
    <col min="13697" max="13697" width="5.5" style="81" customWidth="1"/>
    <col min="13698" max="13698" width="5" style="81" customWidth="1"/>
    <col min="13699" max="13699" width="7.125" style="81" customWidth="1"/>
    <col min="13700" max="13700" width="10.875" style="81" customWidth="1"/>
    <col min="13701" max="13701" width="10.125" style="81" customWidth="1"/>
    <col min="13702" max="13702" width="10.5" style="81" customWidth="1"/>
    <col min="13703" max="13703" width="6.875" style="81" customWidth="1"/>
    <col min="13704" max="13704" width="6.5" style="81" customWidth="1"/>
    <col min="13705" max="13705" width="13.75" style="81" customWidth="1"/>
    <col min="13706" max="13706" width="14.125" style="81" customWidth="1"/>
    <col min="13707" max="13707" width="17.625" style="81" customWidth="1"/>
    <col min="13708" max="13708" width="0" style="81" hidden="1" customWidth="1"/>
    <col min="13709" max="13709" width="3.5" style="81" customWidth="1"/>
    <col min="13710" max="13952" width="9" style="81"/>
    <col min="13953" max="13953" width="5.5" style="81" customWidth="1"/>
    <col min="13954" max="13954" width="5" style="81" customWidth="1"/>
    <col min="13955" max="13955" width="7.125" style="81" customWidth="1"/>
    <col min="13956" max="13956" width="10.875" style="81" customWidth="1"/>
    <col min="13957" max="13957" width="10.125" style="81" customWidth="1"/>
    <col min="13958" max="13958" width="10.5" style="81" customWidth="1"/>
    <col min="13959" max="13959" width="6.875" style="81" customWidth="1"/>
    <col min="13960" max="13960" width="6.5" style="81" customWidth="1"/>
    <col min="13961" max="13961" width="13.75" style="81" customWidth="1"/>
    <col min="13962" max="13962" width="14.125" style="81" customWidth="1"/>
    <col min="13963" max="13963" width="17.625" style="81" customWidth="1"/>
    <col min="13964" max="13964" width="0" style="81" hidden="1" customWidth="1"/>
    <col min="13965" max="13965" width="3.5" style="81" customWidth="1"/>
    <col min="13966" max="14208" width="9" style="81"/>
    <col min="14209" max="14209" width="5.5" style="81" customWidth="1"/>
    <col min="14210" max="14210" width="5" style="81" customWidth="1"/>
    <col min="14211" max="14211" width="7.125" style="81" customWidth="1"/>
    <col min="14212" max="14212" width="10.875" style="81" customWidth="1"/>
    <col min="14213" max="14213" width="10.125" style="81" customWidth="1"/>
    <col min="14214" max="14214" width="10.5" style="81" customWidth="1"/>
    <col min="14215" max="14215" width="6.875" style="81" customWidth="1"/>
    <col min="14216" max="14216" width="6.5" style="81" customWidth="1"/>
    <col min="14217" max="14217" width="13.75" style="81" customWidth="1"/>
    <col min="14218" max="14218" width="14.125" style="81" customWidth="1"/>
    <col min="14219" max="14219" width="17.625" style="81" customWidth="1"/>
    <col min="14220" max="14220" width="0" style="81" hidden="1" customWidth="1"/>
    <col min="14221" max="14221" width="3.5" style="81" customWidth="1"/>
    <col min="14222" max="14464" width="9" style="81"/>
    <col min="14465" max="14465" width="5.5" style="81" customWidth="1"/>
    <col min="14466" max="14466" width="5" style="81" customWidth="1"/>
    <col min="14467" max="14467" width="7.125" style="81" customWidth="1"/>
    <col min="14468" max="14468" width="10.875" style="81" customWidth="1"/>
    <col min="14469" max="14469" width="10.125" style="81" customWidth="1"/>
    <col min="14470" max="14470" width="10.5" style="81" customWidth="1"/>
    <col min="14471" max="14471" width="6.875" style="81" customWidth="1"/>
    <col min="14472" max="14472" width="6.5" style="81" customWidth="1"/>
    <col min="14473" max="14473" width="13.75" style="81" customWidth="1"/>
    <col min="14474" max="14474" width="14.125" style="81" customWidth="1"/>
    <col min="14475" max="14475" width="17.625" style="81" customWidth="1"/>
    <col min="14476" max="14476" width="0" style="81" hidden="1" customWidth="1"/>
    <col min="14477" max="14477" width="3.5" style="81" customWidth="1"/>
    <col min="14478" max="14720" width="9" style="81"/>
    <col min="14721" max="14721" width="5.5" style="81" customWidth="1"/>
    <col min="14722" max="14722" width="5" style="81" customWidth="1"/>
    <col min="14723" max="14723" width="7.125" style="81" customWidth="1"/>
    <col min="14724" max="14724" width="10.875" style="81" customWidth="1"/>
    <col min="14725" max="14725" width="10.125" style="81" customWidth="1"/>
    <col min="14726" max="14726" width="10.5" style="81" customWidth="1"/>
    <col min="14727" max="14727" width="6.875" style="81" customWidth="1"/>
    <col min="14728" max="14728" width="6.5" style="81" customWidth="1"/>
    <col min="14729" max="14729" width="13.75" style="81" customWidth="1"/>
    <col min="14730" max="14730" width="14.125" style="81" customWidth="1"/>
    <col min="14731" max="14731" width="17.625" style="81" customWidth="1"/>
    <col min="14732" max="14732" width="0" style="81" hidden="1" customWidth="1"/>
    <col min="14733" max="14733" width="3.5" style="81" customWidth="1"/>
    <col min="14734" max="14976" width="9" style="81"/>
    <col min="14977" max="14977" width="5.5" style="81" customWidth="1"/>
    <col min="14978" max="14978" width="5" style="81" customWidth="1"/>
    <col min="14979" max="14979" width="7.125" style="81" customWidth="1"/>
    <col min="14980" max="14980" width="10.875" style="81" customWidth="1"/>
    <col min="14981" max="14981" width="10.125" style="81" customWidth="1"/>
    <col min="14982" max="14982" width="10.5" style="81" customWidth="1"/>
    <col min="14983" max="14983" width="6.875" style="81" customWidth="1"/>
    <col min="14984" max="14984" width="6.5" style="81" customWidth="1"/>
    <col min="14985" max="14985" width="13.75" style="81" customWidth="1"/>
    <col min="14986" max="14986" width="14.125" style="81" customWidth="1"/>
    <col min="14987" max="14987" width="17.625" style="81" customWidth="1"/>
    <col min="14988" max="14988" width="0" style="81" hidden="1" customWidth="1"/>
    <col min="14989" max="14989" width="3.5" style="81" customWidth="1"/>
    <col min="14990" max="15232" width="9" style="81"/>
    <col min="15233" max="15233" width="5.5" style="81" customWidth="1"/>
    <col min="15234" max="15234" width="5" style="81" customWidth="1"/>
    <col min="15235" max="15235" width="7.125" style="81" customWidth="1"/>
    <col min="15236" max="15236" width="10.875" style="81" customWidth="1"/>
    <col min="15237" max="15237" width="10.125" style="81" customWidth="1"/>
    <col min="15238" max="15238" width="10.5" style="81" customWidth="1"/>
    <col min="15239" max="15239" width="6.875" style="81" customWidth="1"/>
    <col min="15240" max="15240" width="6.5" style="81" customWidth="1"/>
    <col min="15241" max="15241" width="13.75" style="81" customWidth="1"/>
    <col min="15242" max="15242" width="14.125" style="81" customWidth="1"/>
    <col min="15243" max="15243" width="17.625" style="81" customWidth="1"/>
    <col min="15244" max="15244" width="0" style="81" hidden="1" customWidth="1"/>
    <col min="15245" max="15245" width="3.5" style="81" customWidth="1"/>
    <col min="15246" max="15488" width="9" style="81"/>
    <col min="15489" max="15489" width="5.5" style="81" customWidth="1"/>
    <col min="15490" max="15490" width="5" style="81" customWidth="1"/>
    <col min="15491" max="15491" width="7.125" style="81" customWidth="1"/>
    <col min="15492" max="15492" width="10.875" style="81" customWidth="1"/>
    <col min="15493" max="15493" width="10.125" style="81" customWidth="1"/>
    <col min="15494" max="15494" width="10.5" style="81" customWidth="1"/>
    <col min="15495" max="15495" width="6.875" style="81" customWidth="1"/>
    <col min="15496" max="15496" width="6.5" style="81" customWidth="1"/>
    <col min="15497" max="15497" width="13.75" style="81" customWidth="1"/>
    <col min="15498" max="15498" width="14.125" style="81" customWidth="1"/>
    <col min="15499" max="15499" width="17.625" style="81" customWidth="1"/>
    <col min="15500" max="15500" width="0" style="81" hidden="1" customWidth="1"/>
    <col min="15501" max="15501" width="3.5" style="81" customWidth="1"/>
    <col min="15502" max="15744" width="9" style="81"/>
    <col min="15745" max="15745" width="5.5" style="81" customWidth="1"/>
    <col min="15746" max="15746" width="5" style="81" customWidth="1"/>
    <col min="15747" max="15747" width="7.125" style="81" customWidth="1"/>
    <col min="15748" max="15748" width="10.875" style="81" customWidth="1"/>
    <col min="15749" max="15749" width="10.125" style="81" customWidth="1"/>
    <col min="15750" max="15750" width="10.5" style="81" customWidth="1"/>
    <col min="15751" max="15751" width="6.875" style="81" customWidth="1"/>
    <col min="15752" max="15752" width="6.5" style="81" customWidth="1"/>
    <col min="15753" max="15753" width="13.75" style="81" customWidth="1"/>
    <col min="15754" max="15754" width="14.125" style="81" customWidth="1"/>
    <col min="15755" max="15755" width="17.625" style="81" customWidth="1"/>
    <col min="15756" max="15756" width="0" style="81" hidden="1" customWidth="1"/>
    <col min="15757" max="15757" width="3.5" style="81" customWidth="1"/>
    <col min="15758" max="16000" width="9" style="81"/>
    <col min="16001" max="16001" width="5.5" style="81" customWidth="1"/>
    <col min="16002" max="16002" width="5" style="81" customWidth="1"/>
    <col min="16003" max="16003" width="7.125" style="81" customWidth="1"/>
    <col min="16004" max="16004" width="10.875" style="81" customWidth="1"/>
    <col min="16005" max="16005" width="10.125" style="81" customWidth="1"/>
    <col min="16006" max="16006" width="10.5" style="81" customWidth="1"/>
    <col min="16007" max="16007" width="6.875" style="81" customWidth="1"/>
    <col min="16008" max="16008" width="6.5" style="81" customWidth="1"/>
    <col min="16009" max="16009" width="13.75" style="81" customWidth="1"/>
    <col min="16010" max="16010" width="14.125" style="81" customWidth="1"/>
    <col min="16011" max="16011" width="17.625" style="81" customWidth="1"/>
    <col min="16012" max="16012" width="0" style="81" hidden="1" customWidth="1"/>
    <col min="16013" max="16013" width="3.5" style="81" customWidth="1"/>
    <col min="16014" max="16384" width="9" style="81"/>
  </cols>
  <sheetData>
    <row r="1" spans="1:15" ht="27" customHeight="1" x14ac:dyDescent="0.15">
      <c r="A1" s="355"/>
      <c r="B1" s="355"/>
      <c r="C1" s="355"/>
      <c r="M1" s="82" t="s">
        <v>217</v>
      </c>
    </row>
    <row r="2" spans="1:15" ht="30.75" customHeight="1" x14ac:dyDescent="0.15">
      <c r="B2" s="84" t="s">
        <v>22</v>
      </c>
      <c r="C2" s="84"/>
      <c r="G2" s="85"/>
    </row>
    <row r="3" spans="1:15" ht="27.75" customHeight="1" x14ac:dyDescent="0.15">
      <c r="B3" s="356" t="s">
        <v>216</v>
      </c>
      <c r="C3" s="356"/>
      <c r="D3" s="356"/>
      <c r="E3" s="356"/>
      <c r="F3" s="86" t="s">
        <v>194</v>
      </c>
      <c r="G3" s="87" t="s">
        <v>211</v>
      </c>
      <c r="H3" s="87"/>
      <c r="I3" s="87"/>
      <c r="J3" s="87"/>
      <c r="K3" s="87"/>
      <c r="L3" s="87"/>
      <c r="M3" s="87"/>
    </row>
    <row r="4" spans="1:15" ht="13.5" customHeight="1" x14ac:dyDescent="0.15"/>
    <row r="5" spans="1:15" ht="21.75" customHeight="1" x14ac:dyDescent="0.15">
      <c r="B5" s="88" t="s">
        <v>23</v>
      </c>
      <c r="C5" s="23"/>
      <c r="D5" s="357" t="s">
        <v>191</v>
      </c>
      <c r="E5" s="358"/>
      <c r="F5" s="359"/>
      <c r="G5" s="13"/>
      <c r="L5" s="89"/>
      <c r="M5" s="90"/>
    </row>
    <row r="6" spans="1:15" ht="21.75" customHeight="1" x14ac:dyDescent="0.15">
      <c r="B6" s="360" t="s">
        <v>24</v>
      </c>
      <c r="C6" s="361"/>
      <c r="D6" s="357" t="s">
        <v>193</v>
      </c>
      <c r="E6" s="358"/>
      <c r="F6" s="359"/>
      <c r="G6" s="13"/>
      <c r="L6" s="91"/>
      <c r="M6" s="90"/>
    </row>
    <row r="7" spans="1:15" ht="21.75" customHeight="1" x14ac:dyDescent="0.15">
      <c r="B7" s="345" t="s">
        <v>25</v>
      </c>
      <c r="C7" s="346"/>
      <c r="D7" s="349" t="s">
        <v>234</v>
      </c>
      <c r="E7" s="350"/>
      <c r="F7" s="351"/>
      <c r="G7" s="13"/>
      <c r="H7" s="92"/>
      <c r="I7" s="92"/>
      <c r="J7" s="92"/>
      <c r="K7" s="92"/>
      <c r="L7" s="91"/>
      <c r="M7" s="90"/>
      <c r="N7" s="90"/>
      <c r="O7" s="90"/>
    </row>
    <row r="8" spans="1:15" ht="21.75" customHeight="1" x14ac:dyDescent="0.15">
      <c r="B8" s="347"/>
      <c r="C8" s="348"/>
      <c r="D8" s="352"/>
      <c r="E8" s="353"/>
      <c r="F8" s="354"/>
      <c r="G8" s="13"/>
      <c r="H8" s="93"/>
      <c r="I8" s="93"/>
      <c r="J8" s="93"/>
      <c r="K8" s="93"/>
      <c r="L8" s="91"/>
      <c r="M8" s="90"/>
      <c r="N8" s="90"/>
      <c r="O8" s="90"/>
    </row>
    <row r="9" spans="1:15" ht="19.5" customHeight="1" x14ac:dyDescent="0.15">
      <c r="B9" s="94" t="s">
        <v>192</v>
      </c>
      <c r="C9" s="95" t="s">
        <v>26</v>
      </c>
      <c r="N9" s="90"/>
      <c r="O9" s="90"/>
    </row>
    <row r="10" spans="1:15" ht="20.25" customHeight="1" x14ac:dyDescent="0.15">
      <c r="B10" s="96">
        <v>3</v>
      </c>
      <c r="C10" s="97" t="s">
        <v>27</v>
      </c>
      <c r="D10" s="327" t="s">
        <v>28</v>
      </c>
      <c r="E10" s="327"/>
      <c r="F10" s="327"/>
      <c r="G10" s="327"/>
      <c r="H10" s="328" t="s">
        <v>29</v>
      </c>
      <c r="I10" s="330" t="s">
        <v>30</v>
      </c>
      <c r="J10" s="331"/>
      <c r="K10" s="331"/>
      <c r="L10" s="332"/>
      <c r="M10" s="98"/>
    </row>
    <row r="11" spans="1:15" ht="20.25" customHeight="1" x14ac:dyDescent="0.15">
      <c r="B11" s="99" t="s">
        <v>31</v>
      </c>
      <c r="C11" s="100" t="s">
        <v>32</v>
      </c>
      <c r="D11" s="336" t="s">
        <v>33</v>
      </c>
      <c r="E11" s="336"/>
      <c r="F11" s="337" t="s">
        <v>34</v>
      </c>
      <c r="G11" s="337"/>
      <c r="H11" s="329"/>
      <c r="I11" s="333"/>
      <c r="J11" s="334"/>
      <c r="K11" s="334"/>
      <c r="L11" s="335"/>
      <c r="M11" s="98"/>
    </row>
    <row r="12" spans="1:15" ht="21" customHeight="1" x14ac:dyDescent="0.15">
      <c r="A12" s="101"/>
      <c r="B12" s="183" t="s">
        <v>35</v>
      </c>
      <c r="C12" s="102">
        <v>43891</v>
      </c>
      <c r="D12" s="103"/>
      <c r="E12" s="104" t="s">
        <v>36</v>
      </c>
      <c r="F12" s="103"/>
      <c r="G12" s="105" t="s">
        <v>37</v>
      </c>
      <c r="H12" s="106"/>
      <c r="I12" s="103"/>
      <c r="J12" s="107"/>
      <c r="K12" s="107"/>
      <c r="L12" s="108"/>
      <c r="M12" s="109"/>
    </row>
    <row r="13" spans="1:15" ht="21" customHeight="1" x14ac:dyDescent="0.15">
      <c r="A13" s="101"/>
      <c r="B13" s="183" t="s">
        <v>38</v>
      </c>
      <c r="C13" s="102">
        <v>43892</v>
      </c>
      <c r="D13" s="103">
        <v>2</v>
      </c>
      <c r="E13" s="104" t="s">
        <v>36</v>
      </c>
      <c r="F13" s="103"/>
      <c r="G13" s="105" t="s">
        <v>37</v>
      </c>
      <c r="H13" s="106"/>
      <c r="I13" s="103" t="s">
        <v>64</v>
      </c>
      <c r="J13" s="107"/>
      <c r="K13" s="107"/>
      <c r="L13" s="108"/>
      <c r="M13" s="109"/>
    </row>
    <row r="14" spans="1:15" ht="21" customHeight="1" x14ac:dyDescent="0.15">
      <c r="A14" s="101"/>
      <c r="B14" s="183" t="s">
        <v>39</v>
      </c>
      <c r="C14" s="102">
        <v>43893</v>
      </c>
      <c r="D14" s="103"/>
      <c r="E14" s="104" t="s">
        <v>36</v>
      </c>
      <c r="F14" s="103"/>
      <c r="G14" s="105" t="s">
        <v>37</v>
      </c>
      <c r="H14" s="106"/>
      <c r="I14" s="103"/>
      <c r="J14" s="107"/>
      <c r="K14" s="107"/>
      <c r="L14" s="108"/>
      <c r="M14" s="109"/>
    </row>
    <row r="15" spans="1:15" ht="21" customHeight="1" x14ac:dyDescent="0.15">
      <c r="A15" s="101"/>
      <c r="B15" s="183" t="s">
        <v>40</v>
      </c>
      <c r="C15" s="102">
        <v>43894</v>
      </c>
      <c r="D15" s="103">
        <v>1</v>
      </c>
      <c r="E15" s="104" t="s">
        <v>36</v>
      </c>
      <c r="F15" s="103"/>
      <c r="G15" s="105" t="s">
        <v>37</v>
      </c>
      <c r="H15" s="106"/>
      <c r="I15" s="103" t="s">
        <v>65</v>
      </c>
      <c r="J15" s="107"/>
      <c r="K15" s="107"/>
      <c r="L15" s="108"/>
      <c r="M15" s="109"/>
    </row>
    <row r="16" spans="1:15" ht="21" customHeight="1" x14ac:dyDescent="0.15">
      <c r="A16" s="101"/>
      <c r="B16" s="183" t="s">
        <v>172</v>
      </c>
      <c r="C16" s="102">
        <v>43895</v>
      </c>
      <c r="D16" s="103">
        <v>1</v>
      </c>
      <c r="E16" s="104" t="s">
        <v>36</v>
      </c>
      <c r="F16" s="103"/>
      <c r="G16" s="105" t="s">
        <v>37</v>
      </c>
      <c r="H16" s="106"/>
      <c r="I16" s="103" t="s">
        <v>66</v>
      </c>
      <c r="J16" s="107"/>
      <c r="K16" s="107"/>
      <c r="L16" s="108"/>
      <c r="M16" s="109"/>
    </row>
    <row r="17" spans="1:13" ht="21" customHeight="1" x14ac:dyDescent="0.15">
      <c r="A17" s="101"/>
      <c r="B17" s="183" t="s">
        <v>41</v>
      </c>
      <c r="C17" s="102">
        <v>43896</v>
      </c>
      <c r="D17" s="103">
        <v>1</v>
      </c>
      <c r="E17" s="104" t="s">
        <v>36</v>
      </c>
      <c r="F17" s="103"/>
      <c r="G17" s="105" t="s">
        <v>37</v>
      </c>
      <c r="H17" s="106"/>
      <c r="I17" s="103" t="s">
        <v>67</v>
      </c>
      <c r="J17" s="107"/>
      <c r="K17" s="107"/>
      <c r="L17" s="108"/>
      <c r="M17" s="109"/>
    </row>
    <row r="18" spans="1:13" ht="21" customHeight="1" x14ac:dyDescent="0.15">
      <c r="A18" s="101"/>
      <c r="B18" s="183" t="s">
        <v>173</v>
      </c>
      <c r="C18" s="102">
        <v>43897</v>
      </c>
      <c r="D18" s="103"/>
      <c r="E18" s="104" t="s">
        <v>36</v>
      </c>
      <c r="F18" s="103"/>
      <c r="G18" s="105" t="s">
        <v>37</v>
      </c>
      <c r="H18" s="106"/>
      <c r="I18" s="103"/>
      <c r="J18" s="107"/>
      <c r="K18" s="107"/>
      <c r="L18" s="108"/>
      <c r="M18" s="109"/>
    </row>
    <row r="19" spans="1:13" ht="21" customHeight="1" x14ac:dyDescent="0.15">
      <c r="A19" s="101"/>
      <c r="B19" s="183" t="s">
        <v>42</v>
      </c>
      <c r="C19" s="102">
        <v>43898</v>
      </c>
      <c r="D19" s="103"/>
      <c r="E19" s="104" t="s">
        <v>36</v>
      </c>
      <c r="F19" s="103"/>
      <c r="G19" s="105" t="s">
        <v>37</v>
      </c>
      <c r="H19" s="106"/>
      <c r="I19" s="103"/>
      <c r="J19" s="107"/>
      <c r="K19" s="107"/>
      <c r="L19" s="108"/>
      <c r="M19" s="109"/>
    </row>
    <row r="20" spans="1:13" ht="21" customHeight="1" x14ac:dyDescent="0.15">
      <c r="A20" s="101"/>
      <c r="B20" s="183" t="s">
        <v>43</v>
      </c>
      <c r="C20" s="102">
        <v>43899</v>
      </c>
      <c r="D20" s="103">
        <v>7.75</v>
      </c>
      <c r="E20" s="104" t="s">
        <v>36</v>
      </c>
      <c r="F20" s="103">
        <v>1</v>
      </c>
      <c r="G20" s="105" t="s">
        <v>37</v>
      </c>
      <c r="H20" s="106" t="s">
        <v>68</v>
      </c>
      <c r="I20" s="103" t="s">
        <v>69</v>
      </c>
      <c r="J20" s="107"/>
      <c r="K20" s="107"/>
      <c r="L20" s="108"/>
      <c r="M20" s="109"/>
    </row>
    <row r="21" spans="1:13" ht="21" customHeight="1" x14ac:dyDescent="0.15">
      <c r="A21" s="101"/>
      <c r="B21" s="183" t="s">
        <v>44</v>
      </c>
      <c r="C21" s="102">
        <v>43900</v>
      </c>
      <c r="D21" s="103">
        <v>1</v>
      </c>
      <c r="E21" s="104" t="s">
        <v>36</v>
      </c>
      <c r="F21" s="103"/>
      <c r="G21" s="105" t="s">
        <v>37</v>
      </c>
      <c r="H21" s="106"/>
      <c r="I21" s="103" t="s">
        <v>71</v>
      </c>
      <c r="J21" s="107"/>
      <c r="K21" s="107"/>
      <c r="L21" s="108"/>
      <c r="M21" s="109"/>
    </row>
    <row r="22" spans="1:13" ht="21" customHeight="1" x14ac:dyDescent="0.15">
      <c r="A22" s="101"/>
      <c r="B22" s="183" t="s">
        <v>174</v>
      </c>
      <c r="C22" s="102">
        <v>43901</v>
      </c>
      <c r="D22" s="103">
        <v>1</v>
      </c>
      <c r="E22" s="104" t="s">
        <v>36</v>
      </c>
      <c r="F22" s="103"/>
      <c r="G22" s="105" t="s">
        <v>37</v>
      </c>
      <c r="H22" s="106"/>
      <c r="I22" s="103" t="s">
        <v>190</v>
      </c>
      <c r="J22" s="107"/>
      <c r="K22" s="107"/>
      <c r="L22" s="108"/>
      <c r="M22" s="109"/>
    </row>
    <row r="23" spans="1:13" ht="21" customHeight="1" x14ac:dyDescent="0.15">
      <c r="A23" s="101"/>
      <c r="B23" s="183" t="s">
        <v>175</v>
      </c>
      <c r="C23" s="102">
        <v>43902</v>
      </c>
      <c r="D23" s="103">
        <v>3</v>
      </c>
      <c r="E23" s="104" t="s">
        <v>36</v>
      </c>
      <c r="F23" s="103"/>
      <c r="G23" s="105" t="s">
        <v>37</v>
      </c>
      <c r="H23" s="106"/>
      <c r="I23" s="103" t="s">
        <v>70</v>
      </c>
      <c r="J23" s="107"/>
      <c r="K23" s="107"/>
      <c r="L23" s="108"/>
      <c r="M23" s="109"/>
    </row>
    <row r="24" spans="1:13" ht="21" customHeight="1" x14ac:dyDescent="0.15">
      <c r="A24" s="101"/>
      <c r="B24" s="183" t="s">
        <v>45</v>
      </c>
      <c r="C24" s="102">
        <v>43903</v>
      </c>
      <c r="D24" s="103">
        <v>2</v>
      </c>
      <c r="E24" s="104" t="s">
        <v>36</v>
      </c>
      <c r="F24" s="103"/>
      <c r="G24" s="105" t="s">
        <v>37</v>
      </c>
      <c r="H24" s="106"/>
      <c r="I24" s="103" t="s">
        <v>71</v>
      </c>
      <c r="J24" s="107"/>
      <c r="K24" s="107"/>
      <c r="L24" s="108"/>
      <c r="M24" s="109"/>
    </row>
    <row r="25" spans="1:13" ht="21" customHeight="1" x14ac:dyDescent="0.15">
      <c r="A25" s="101"/>
      <c r="B25" s="183" t="s">
        <v>46</v>
      </c>
      <c r="C25" s="102">
        <v>43904</v>
      </c>
      <c r="D25" s="103"/>
      <c r="E25" s="104" t="s">
        <v>36</v>
      </c>
      <c r="F25" s="103"/>
      <c r="G25" s="105" t="s">
        <v>37</v>
      </c>
      <c r="H25" s="106"/>
      <c r="I25" s="103"/>
      <c r="J25" s="107"/>
      <c r="K25" s="107"/>
      <c r="L25" s="108"/>
      <c r="M25" s="109"/>
    </row>
    <row r="26" spans="1:13" ht="21" customHeight="1" x14ac:dyDescent="0.15">
      <c r="A26" s="101"/>
      <c r="B26" s="183" t="s">
        <v>47</v>
      </c>
      <c r="C26" s="102">
        <v>43905</v>
      </c>
      <c r="D26" s="103"/>
      <c r="E26" s="104" t="s">
        <v>36</v>
      </c>
      <c r="F26" s="103"/>
      <c r="G26" s="105" t="s">
        <v>37</v>
      </c>
      <c r="H26" s="106"/>
      <c r="I26" s="103"/>
      <c r="J26" s="107"/>
      <c r="K26" s="107"/>
      <c r="L26" s="108"/>
      <c r="M26" s="109"/>
    </row>
    <row r="27" spans="1:13" ht="21" customHeight="1" x14ac:dyDescent="0.15">
      <c r="A27" s="101"/>
      <c r="B27" s="183" t="s">
        <v>176</v>
      </c>
      <c r="C27" s="102">
        <v>43906</v>
      </c>
      <c r="D27" s="103"/>
      <c r="E27" s="104" t="s">
        <v>36</v>
      </c>
      <c r="F27" s="103"/>
      <c r="G27" s="105" t="s">
        <v>37</v>
      </c>
      <c r="H27" s="106"/>
      <c r="I27" s="103"/>
      <c r="J27" s="107"/>
      <c r="K27" s="107"/>
      <c r="L27" s="108"/>
      <c r="M27" s="109"/>
    </row>
    <row r="28" spans="1:13" ht="21" customHeight="1" x14ac:dyDescent="0.15">
      <c r="A28" s="101"/>
      <c r="B28" s="183" t="s">
        <v>48</v>
      </c>
      <c r="C28" s="102">
        <v>43907</v>
      </c>
      <c r="D28" s="103"/>
      <c r="E28" s="104" t="s">
        <v>36</v>
      </c>
      <c r="F28" s="103"/>
      <c r="G28" s="105" t="s">
        <v>37</v>
      </c>
      <c r="H28" s="106"/>
      <c r="I28" s="103"/>
      <c r="J28" s="107"/>
      <c r="K28" s="107"/>
      <c r="L28" s="108"/>
      <c r="M28" s="109"/>
    </row>
    <row r="29" spans="1:13" ht="21" customHeight="1" x14ac:dyDescent="0.15">
      <c r="A29" s="101"/>
      <c r="B29" s="183" t="s">
        <v>177</v>
      </c>
      <c r="C29" s="102">
        <v>43908</v>
      </c>
      <c r="D29" s="103"/>
      <c r="E29" s="104" t="s">
        <v>36</v>
      </c>
      <c r="F29" s="103"/>
      <c r="G29" s="105" t="s">
        <v>37</v>
      </c>
      <c r="H29" s="106"/>
      <c r="I29" s="103"/>
      <c r="J29" s="107"/>
      <c r="K29" s="107"/>
      <c r="L29" s="108"/>
      <c r="M29" s="109"/>
    </row>
    <row r="30" spans="1:13" ht="21" customHeight="1" x14ac:dyDescent="0.15">
      <c r="A30" s="101"/>
      <c r="B30" s="183" t="s">
        <v>49</v>
      </c>
      <c r="C30" s="102">
        <v>43909</v>
      </c>
      <c r="D30" s="103"/>
      <c r="E30" s="104" t="s">
        <v>36</v>
      </c>
      <c r="F30" s="103"/>
      <c r="G30" s="105" t="s">
        <v>37</v>
      </c>
      <c r="H30" s="106"/>
      <c r="I30" s="103"/>
      <c r="J30" s="107"/>
      <c r="K30" s="107"/>
      <c r="L30" s="108"/>
      <c r="M30" s="109"/>
    </row>
    <row r="31" spans="1:13" ht="21" customHeight="1" x14ac:dyDescent="0.15">
      <c r="A31" s="101"/>
      <c r="B31" s="183" t="s">
        <v>178</v>
      </c>
      <c r="C31" s="102">
        <v>43910</v>
      </c>
      <c r="D31" s="103">
        <v>1.25</v>
      </c>
      <c r="E31" s="104" t="s">
        <v>36</v>
      </c>
      <c r="F31" s="103"/>
      <c r="G31" s="105" t="s">
        <v>37</v>
      </c>
      <c r="H31" s="106"/>
      <c r="I31" s="103" t="s">
        <v>66</v>
      </c>
      <c r="J31" s="107"/>
      <c r="K31" s="107"/>
      <c r="L31" s="108"/>
      <c r="M31" s="109"/>
    </row>
    <row r="32" spans="1:13" ht="21" customHeight="1" x14ac:dyDescent="0.15">
      <c r="A32" s="101"/>
      <c r="B32" s="183" t="s">
        <v>50</v>
      </c>
      <c r="C32" s="102">
        <v>43911</v>
      </c>
      <c r="D32" s="103"/>
      <c r="E32" s="104" t="s">
        <v>36</v>
      </c>
      <c r="F32" s="103"/>
      <c r="G32" s="105" t="s">
        <v>37</v>
      </c>
      <c r="H32" s="106"/>
      <c r="I32" s="103"/>
      <c r="J32" s="107"/>
      <c r="K32" s="107"/>
      <c r="L32" s="108"/>
      <c r="M32" s="109"/>
    </row>
    <row r="33" spans="1:13" ht="21" customHeight="1" x14ac:dyDescent="0.15">
      <c r="A33" s="101"/>
      <c r="B33" s="183" t="s">
        <v>179</v>
      </c>
      <c r="C33" s="102">
        <v>43912</v>
      </c>
      <c r="D33" s="103"/>
      <c r="E33" s="104" t="s">
        <v>36</v>
      </c>
      <c r="F33" s="103"/>
      <c r="G33" s="105" t="s">
        <v>37</v>
      </c>
      <c r="H33" s="106"/>
      <c r="I33" s="103"/>
      <c r="J33" s="107"/>
      <c r="K33" s="107"/>
      <c r="L33" s="108"/>
      <c r="M33" s="109"/>
    </row>
    <row r="34" spans="1:13" ht="21" customHeight="1" x14ac:dyDescent="0.15">
      <c r="A34" s="101"/>
      <c r="B34" s="183" t="s">
        <v>51</v>
      </c>
      <c r="C34" s="102">
        <v>43913</v>
      </c>
      <c r="D34" s="103"/>
      <c r="E34" s="104" t="s">
        <v>36</v>
      </c>
      <c r="F34" s="103"/>
      <c r="G34" s="105" t="s">
        <v>37</v>
      </c>
      <c r="H34" s="106"/>
      <c r="I34" s="103"/>
      <c r="J34" s="107"/>
      <c r="K34" s="107"/>
      <c r="L34" s="108"/>
      <c r="M34" s="109"/>
    </row>
    <row r="35" spans="1:13" ht="21" customHeight="1" x14ac:dyDescent="0.15">
      <c r="A35" s="101"/>
      <c r="B35" s="183" t="s">
        <v>180</v>
      </c>
      <c r="C35" s="102">
        <v>43914</v>
      </c>
      <c r="D35" s="103"/>
      <c r="E35" s="104" t="s">
        <v>36</v>
      </c>
      <c r="F35" s="103"/>
      <c r="G35" s="105" t="s">
        <v>37</v>
      </c>
      <c r="H35" s="106"/>
      <c r="I35" s="103"/>
      <c r="J35" s="107"/>
      <c r="K35" s="107"/>
      <c r="L35" s="108"/>
      <c r="M35" s="109"/>
    </row>
    <row r="36" spans="1:13" ht="21" customHeight="1" x14ac:dyDescent="0.15">
      <c r="A36" s="101"/>
      <c r="B36" s="183" t="s">
        <v>52</v>
      </c>
      <c r="C36" s="102">
        <v>43915</v>
      </c>
      <c r="D36" s="103"/>
      <c r="E36" s="104" t="s">
        <v>36</v>
      </c>
      <c r="F36" s="103"/>
      <c r="G36" s="105" t="s">
        <v>37</v>
      </c>
      <c r="H36" s="106"/>
      <c r="I36" s="103"/>
      <c r="J36" s="107"/>
      <c r="K36" s="107"/>
      <c r="L36" s="108"/>
      <c r="M36" s="109"/>
    </row>
    <row r="37" spans="1:13" ht="21" customHeight="1" x14ac:dyDescent="0.15">
      <c r="A37" s="101"/>
      <c r="B37" s="183" t="s">
        <v>53</v>
      </c>
      <c r="C37" s="102">
        <v>43916</v>
      </c>
      <c r="D37" s="103">
        <v>2</v>
      </c>
      <c r="E37" s="104" t="s">
        <v>36</v>
      </c>
      <c r="F37" s="103"/>
      <c r="G37" s="105" t="s">
        <v>37</v>
      </c>
      <c r="H37" s="106"/>
      <c r="I37" s="103" t="s">
        <v>72</v>
      </c>
      <c r="J37" s="107"/>
      <c r="K37" s="107"/>
      <c r="L37" s="108"/>
      <c r="M37" s="109"/>
    </row>
    <row r="38" spans="1:13" ht="21" customHeight="1" x14ac:dyDescent="0.15">
      <c r="A38" s="101"/>
      <c r="B38" s="183" t="s">
        <v>54</v>
      </c>
      <c r="C38" s="102">
        <v>43917</v>
      </c>
      <c r="D38" s="103">
        <v>2</v>
      </c>
      <c r="E38" s="104" t="s">
        <v>36</v>
      </c>
      <c r="F38" s="103"/>
      <c r="G38" s="105" t="s">
        <v>37</v>
      </c>
      <c r="H38" s="106" t="s">
        <v>73</v>
      </c>
      <c r="I38" s="103" t="s">
        <v>74</v>
      </c>
      <c r="J38" s="107"/>
      <c r="K38" s="107"/>
      <c r="L38" s="108"/>
      <c r="M38" s="109"/>
    </row>
    <row r="39" spans="1:13" ht="21" customHeight="1" x14ac:dyDescent="0.15">
      <c r="A39" s="101"/>
      <c r="B39" s="183" t="s">
        <v>181</v>
      </c>
      <c r="C39" s="102">
        <v>43918</v>
      </c>
      <c r="D39" s="103"/>
      <c r="E39" s="104" t="s">
        <v>36</v>
      </c>
      <c r="F39" s="103"/>
      <c r="G39" s="105" t="s">
        <v>37</v>
      </c>
      <c r="H39" s="106"/>
      <c r="I39" s="103"/>
      <c r="J39" s="107"/>
      <c r="K39" s="107"/>
      <c r="L39" s="108"/>
      <c r="M39" s="109"/>
    </row>
    <row r="40" spans="1:13" ht="21" customHeight="1" x14ac:dyDescent="0.15">
      <c r="A40" s="101"/>
      <c r="B40" s="183" t="s">
        <v>55</v>
      </c>
      <c r="C40" s="102">
        <v>43919</v>
      </c>
      <c r="D40" s="103"/>
      <c r="E40" s="104" t="s">
        <v>36</v>
      </c>
      <c r="F40" s="103"/>
      <c r="G40" s="105" t="s">
        <v>37</v>
      </c>
      <c r="H40" s="106"/>
      <c r="I40" s="103"/>
      <c r="J40" s="107"/>
      <c r="K40" s="107"/>
      <c r="L40" s="108"/>
      <c r="M40" s="109"/>
    </row>
    <row r="41" spans="1:13" ht="21" customHeight="1" x14ac:dyDescent="0.15">
      <c r="A41" s="101"/>
      <c r="B41" s="183" t="s">
        <v>56</v>
      </c>
      <c r="C41" s="102">
        <v>43920</v>
      </c>
      <c r="D41" s="103"/>
      <c r="E41" s="104" t="s">
        <v>36</v>
      </c>
      <c r="F41" s="103"/>
      <c r="G41" s="105" t="s">
        <v>37</v>
      </c>
      <c r="H41" s="106"/>
      <c r="I41" s="103"/>
      <c r="J41" s="107"/>
      <c r="K41" s="107"/>
      <c r="L41" s="108"/>
      <c r="M41" s="109"/>
    </row>
    <row r="42" spans="1:13" ht="21" customHeight="1" x14ac:dyDescent="0.15">
      <c r="A42" s="101"/>
      <c r="B42" s="183"/>
      <c r="C42" s="110"/>
      <c r="D42" s="111"/>
      <c r="E42" s="112"/>
      <c r="F42" s="113"/>
      <c r="G42" s="104"/>
      <c r="H42" s="114"/>
      <c r="I42" s="113"/>
      <c r="J42" s="109"/>
      <c r="K42" s="109"/>
      <c r="L42" s="104"/>
      <c r="M42" s="113"/>
    </row>
    <row r="43" spans="1:13" ht="21" customHeight="1" x14ac:dyDescent="0.15">
      <c r="B43" s="338" t="s">
        <v>57</v>
      </c>
      <c r="C43" s="339"/>
      <c r="D43" s="111">
        <v>25</v>
      </c>
      <c r="E43" s="115" t="s">
        <v>36</v>
      </c>
      <c r="F43" s="116">
        <v>1</v>
      </c>
      <c r="G43" s="117" t="s">
        <v>37</v>
      </c>
      <c r="H43" s="340" t="s">
        <v>183</v>
      </c>
      <c r="I43" s="341"/>
      <c r="J43" s="118">
        <v>3</v>
      </c>
      <c r="K43" s="104" t="s">
        <v>182</v>
      </c>
      <c r="L43" s="119"/>
      <c r="M43" s="109"/>
    </row>
    <row r="44" spans="1:13" ht="22.5" customHeight="1" x14ac:dyDescent="0.15">
      <c r="B44" s="342" t="s">
        <v>58</v>
      </c>
      <c r="C44" s="343"/>
      <c r="D44" s="111">
        <v>103</v>
      </c>
      <c r="E44" s="115" t="s">
        <v>36</v>
      </c>
      <c r="F44" s="111">
        <v>10</v>
      </c>
      <c r="G44" s="117" t="s">
        <v>37</v>
      </c>
      <c r="H44" s="340" t="s">
        <v>184</v>
      </c>
      <c r="I44" s="341"/>
      <c r="J44" s="111">
        <v>20</v>
      </c>
      <c r="K44" s="104" t="s">
        <v>182</v>
      </c>
      <c r="L44" s="109"/>
      <c r="M44" s="109"/>
    </row>
    <row r="45" spans="1:13" ht="19.5" customHeight="1" x14ac:dyDescent="0.15">
      <c r="B45" s="120" t="s">
        <v>59</v>
      </c>
      <c r="C45" s="121" t="s">
        <v>195</v>
      </c>
      <c r="D45" s="122"/>
      <c r="E45" s="122"/>
      <c r="F45" s="122"/>
      <c r="G45" s="122"/>
      <c r="H45" s="122"/>
      <c r="I45" s="122"/>
      <c r="J45" s="122"/>
      <c r="K45" s="122"/>
      <c r="L45" s="122"/>
      <c r="M45" s="122"/>
    </row>
    <row r="46" spans="1:13" ht="30" customHeight="1" x14ac:dyDescent="0.15">
      <c r="B46" s="120" t="s">
        <v>60</v>
      </c>
      <c r="C46" s="344" t="s">
        <v>61</v>
      </c>
      <c r="D46" s="344"/>
      <c r="E46" s="344"/>
      <c r="F46" s="344"/>
      <c r="G46" s="344"/>
      <c r="H46" s="344"/>
      <c r="I46" s="344"/>
      <c r="J46" s="344"/>
      <c r="K46" s="344"/>
      <c r="L46" s="344"/>
      <c r="M46" s="344"/>
    </row>
    <row r="47" spans="1:13" ht="18" customHeight="1" x14ac:dyDescent="0.15">
      <c r="B47" s="123" t="s">
        <v>62</v>
      </c>
      <c r="C47" s="326" t="s">
        <v>185</v>
      </c>
      <c r="D47" s="326"/>
      <c r="E47" s="326"/>
      <c r="F47" s="326"/>
      <c r="G47" s="326"/>
      <c r="H47" s="326"/>
      <c r="I47" s="326"/>
      <c r="J47" s="326"/>
      <c r="K47" s="326"/>
      <c r="L47" s="326"/>
      <c r="M47" s="326"/>
    </row>
    <row r="48" spans="1:13" ht="30" customHeight="1" x14ac:dyDescent="0.15">
      <c r="B48" s="123" t="s">
        <v>186</v>
      </c>
      <c r="C48" s="326" t="s">
        <v>63</v>
      </c>
      <c r="D48" s="326"/>
      <c r="E48" s="326"/>
      <c r="F48" s="326"/>
      <c r="G48" s="326"/>
      <c r="H48" s="326"/>
      <c r="I48" s="326"/>
      <c r="J48" s="326"/>
      <c r="K48" s="326"/>
      <c r="L48" s="326"/>
      <c r="M48" s="326"/>
    </row>
    <row r="49" spans="2:13" ht="30" customHeight="1" x14ac:dyDescent="0.15">
      <c r="B49" s="123" t="s">
        <v>187</v>
      </c>
      <c r="C49" s="326" t="s">
        <v>189</v>
      </c>
      <c r="D49" s="326"/>
      <c r="E49" s="326"/>
      <c r="F49" s="326"/>
      <c r="G49" s="326"/>
      <c r="H49" s="326"/>
      <c r="I49" s="326"/>
      <c r="J49" s="326"/>
      <c r="K49" s="326"/>
      <c r="L49" s="326"/>
      <c r="M49" s="326"/>
    </row>
  </sheetData>
  <sheetProtection algorithmName="SHA-512" hashValue="kNyoSstqMAZnlBUS6M2EFfOcnv4MfLkQIdbQeCbs8YH3vFCmOT0dG1DXKUvDfhYZRtPGSYxUKF7caDMKbAyb3w==" saltValue="nk8VW8uSGgrb1ptam0upZA==" spinCount="100000" sheet="1" objects="1" scenarios="1"/>
  <mergeCells count="20">
    <mergeCell ref="B7:C8"/>
    <mergeCell ref="D7:F8"/>
    <mergeCell ref="A1:C1"/>
    <mergeCell ref="B3:E3"/>
    <mergeCell ref="D5:F5"/>
    <mergeCell ref="B6:C6"/>
    <mergeCell ref="D6:F6"/>
    <mergeCell ref="C49:M49"/>
    <mergeCell ref="D10:G10"/>
    <mergeCell ref="H10:H11"/>
    <mergeCell ref="I10:L11"/>
    <mergeCell ref="D11:E11"/>
    <mergeCell ref="F11:G11"/>
    <mergeCell ref="B43:C43"/>
    <mergeCell ref="H43:I43"/>
    <mergeCell ref="B44:C44"/>
    <mergeCell ref="H44:I44"/>
    <mergeCell ref="C46:M46"/>
    <mergeCell ref="C47:M47"/>
    <mergeCell ref="C48:M48"/>
  </mergeCells>
  <phoneticPr fontId="3"/>
  <printOptions horizontalCentered="1"/>
  <pageMargins left="0.59055118110236227" right="0.59055118110236227" top="0" bottom="0" header="0" footer="0"/>
  <pageSetup paperSize="9" scale="82" fitToHeight="0" orientation="portrait" cellComments="asDisplayed" r:id="rId1"/>
  <headerFooter alignWithMargins="0"/>
  <rowBreaks count="1" manualBreakCount="1">
    <brk id="49" max="5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745F-5036-4937-8CAB-ABED430BF3F1}">
  <dimension ref="A1:P32"/>
  <sheetViews>
    <sheetView zoomScale="85" zoomScaleNormal="85" zoomScaleSheetLayoutView="100" workbookViewId="0"/>
  </sheetViews>
  <sheetFormatPr defaultRowHeight="13.5" x14ac:dyDescent="0.15"/>
  <cols>
    <col min="1" max="1" width="1.625" style="81" customWidth="1"/>
    <col min="2" max="2" width="16.875" style="81" customWidth="1"/>
    <col min="3" max="3" width="12.125" style="81" customWidth="1"/>
    <col min="4" max="4" width="5.125" style="81" customWidth="1"/>
    <col min="5" max="5" width="7.125" style="81" customWidth="1"/>
    <col min="6" max="6" width="5" style="81" customWidth="1"/>
    <col min="7" max="7" width="5.125" style="81" customWidth="1"/>
    <col min="8" max="8" width="2" style="81" customWidth="1"/>
    <col min="9" max="9" width="5" style="81" customWidth="1"/>
    <col min="10" max="10" width="7.125" style="81" customWidth="1"/>
    <col min="11" max="11" width="5" style="81" customWidth="1"/>
    <col min="12" max="12" width="7.125" style="81" customWidth="1"/>
    <col min="13" max="13" width="5" style="81" customWidth="1"/>
    <col min="14" max="14" width="11" style="81" customWidth="1"/>
    <col min="15" max="15" width="12.125" style="81" customWidth="1"/>
    <col min="16" max="16" width="1.625" style="81" customWidth="1"/>
    <col min="17" max="259" width="9" style="81"/>
    <col min="260" max="260" width="1.625" style="81" customWidth="1"/>
    <col min="261" max="261" width="8.375" style="81" customWidth="1"/>
    <col min="262" max="262" width="6.125" style="81" customWidth="1"/>
    <col min="263" max="263" width="12" style="81" customWidth="1"/>
    <col min="264" max="264" width="13.75" style="81" customWidth="1"/>
    <col min="265" max="265" width="8.5" style="81" customWidth="1"/>
    <col min="266" max="266" width="13.875" style="81" customWidth="1"/>
    <col min="267" max="267" width="7.75" style="81" customWidth="1"/>
    <col min="268" max="268" width="12.875" style="81" customWidth="1"/>
    <col min="269" max="269" width="6.125" style="81" customWidth="1"/>
    <col min="270" max="270" width="16.375" style="81" customWidth="1"/>
    <col min="271" max="271" width="1.625" style="81" customWidth="1"/>
    <col min="272" max="515" width="9" style="81"/>
    <col min="516" max="516" width="1.625" style="81" customWidth="1"/>
    <col min="517" max="517" width="8.375" style="81" customWidth="1"/>
    <col min="518" max="518" width="6.125" style="81" customWidth="1"/>
    <col min="519" max="519" width="12" style="81" customWidth="1"/>
    <col min="520" max="520" width="13.75" style="81" customWidth="1"/>
    <col min="521" max="521" width="8.5" style="81" customWidth="1"/>
    <col min="522" max="522" width="13.875" style="81" customWidth="1"/>
    <col min="523" max="523" width="7.75" style="81" customWidth="1"/>
    <col min="524" max="524" width="12.875" style="81" customWidth="1"/>
    <col min="525" max="525" width="6.125" style="81" customWidth="1"/>
    <col min="526" max="526" width="16.375" style="81" customWidth="1"/>
    <col min="527" max="527" width="1.625" style="81" customWidth="1"/>
    <col min="528" max="771" width="9" style="81"/>
    <col min="772" max="772" width="1.625" style="81" customWidth="1"/>
    <col min="773" max="773" width="8.375" style="81" customWidth="1"/>
    <col min="774" max="774" width="6.125" style="81" customWidth="1"/>
    <col min="775" max="775" width="12" style="81" customWidth="1"/>
    <col min="776" max="776" width="13.75" style="81" customWidth="1"/>
    <col min="777" max="777" width="8.5" style="81" customWidth="1"/>
    <col min="778" max="778" width="13.875" style="81" customWidth="1"/>
    <col min="779" max="779" width="7.75" style="81" customWidth="1"/>
    <col min="780" max="780" width="12.875" style="81" customWidth="1"/>
    <col min="781" max="781" width="6.125" style="81" customWidth="1"/>
    <col min="782" max="782" width="16.375" style="81" customWidth="1"/>
    <col min="783" max="783" width="1.625" style="81" customWidth="1"/>
    <col min="784" max="1027" width="9" style="81"/>
    <col min="1028" max="1028" width="1.625" style="81" customWidth="1"/>
    <col min="1029" max="1029" width="8.375" style="81" customWidth="1"/>
    <col min="1030" max="1030" width="6.125" style="81" customWidth="1"/>
    <col min="1031" max="1031" width="12" style="81" customWidth="1"/>
    <col min="1032" max="1032" width="13.75" style="81" customWidth="1"/>
    <col min="1033" max="1033" width="8.5" style="81" customWidth="1"/>
    <col min="1034" max="1034" width="13.875" style="81" customWidth="1"/>
    <col min="1035" max="1035" width="7.75" style="81" customWidth="1"/>
    <col min="1036" max="1036" width="12.875" style="81" customWidth="1"/>
    <col min="1037" max="1037" width="6.125" style="81" customWidth="1"/>
    <col min="1038" max="1038" width="16.375" style="81" customWidth="1"/>
    <col min="1039" max="1039" width="1.625" style="81" customWidth="1"/>
    <col min="1040" max="1283" width="9" style="81"/>
    <col min="1284" max="1284" width="1.625" style="81" customWidth="1"/>
    <col min="1285" max="1285" width="8.375" style="81" customWidth="1"/>
    <col min="1286" max="1286" width="6.125" style="81" customWidth="1"/>
    <col min="1287" max="1287" width="12" style="81" customWidth="1"/>
    <col min="1288" max="1288" width="13.75" style="81" customWidth="1"/>
    <col min="1289" max="1289" width="8.5" style="81" customWidth="1"/>
    <col min="1290" max="1290" width="13.875" style="81" customWidth="1"/>
    <col min="1291" max="1291" width="7.75" style="81" customWidth="1"/>
    <col min="1292" max="1292" width="12.875" style="81" customWidth="1"/>
    <col min="1293" max="1293" width="6.125" style="81" customWidth="1"/>
    <col min="1294" max="1294" width="16.375" style="81" customWidth="1"/>
    <col min="1295" max="1295" width="1.625" style="81" customWidth="1"/>
    <col min="1296" max="1539" width="9" style="81"/>
    <col min="1540" max="1540" width="1.625" style="81" customWidth="1"/>
    <col min="1541" max="1541" width="8.375" style="81" customWidth="1"/>
    <col min="1542" max="1542" width="6.125" style="81" customWidth="1"/>
    <col min="1543" max="1543" width="12" style="81" customWidth="1"/>
    <col min="1544" max="1544" width="13.75" style="81" customWidth="1"/>
    <col min="1545" max="1545" width="8.5" style="81" customWidth="1"/>
    <col min="1546" max="1546" width="13.875" style="81" customWidth="1"/>
    <col min="1547" max="1547" width="7.75" style="81" customWidth="1"/>
    <col min="1548" max="1548" width="12.875" style="81" customWidth="1"/>
    <col min="1549" max="1549" width="6.125" style="81" customWidth="1"/>
    <col min="1550" max="1550" width="16.375" style="81" customWidth="1"/>
    <col min="1551" max="1551" width="1.625" style="81" customWidth="1"/>
    <col min="1552" max="1795" width="9" style="81"/>
    <col min="1796" max="1796" width="1.625" style="81" customWidth="1"/>
    <col min="1797" max="1797" width="8.375" style="81" customWidth="1"/>
    <col min="1798" max="1798" width="6.125" style="81" customWidth="1"/>
    <col min="1799" max="1799" width="12" style="81" customWidth="1"/>
    <col min="1800" max="1800" width="13.75" style="81" customWidth="1"/>
    <col min="1801" max="1801" width="8.5" style="81" customWidth="1"/>
    <col min="1802" max="1802" width="13.875" style="81" customWidth="1"/>
    <col min="1803" max="1803" width="7.75" style="81" customWidth="1"/>
    <col min="1804" max="1804" width="12.875" style="81" customWidth="1"/>
    <col min="1805" max="1805" width="6.125" style="81" customWidth="1"/>
    <col min="1806" max="1806" width="16.375" style="81" customWidth="1"/>
    <col min="1807" max="1807" width="1.625" style="81" customWidth="1"/>
    <col min="1808" max="2051" width="9" style="81"/>
    <col min="2052" max="2052" width="1.625" style="81" customWidth="1"/>
    <col min="2053" max="2053" width="8.375" style="81" customWidth="1"/>
    <col min="2054" max="2054" width="6.125" style="81" customWidth="1"/>
    <col min="2055" max="2055" width="12" style="81" customWidth="1"/>
    <col min="2056" max="2056" width="13.75" style="81" customWidth="1"/>
    <col min="2057" max="2057" width="8.5" style="81" customWidth="1"/>
    <col min="2058" max="2058" width="13.875" style="81" customWidth="1"/>
    <col min="2059" max="2059" width="7.75" style="81" customWidth="1"/>
    <col min="2060" max="2060" width="12.875" style="81" customWidth="1"/>
    <col min="2061" max="2061" width="6.125" style="81" customWidth="1"/>
    <col min="2062" max="2062" width="16.375" style="81" customWidth="1"/>
    <col min="2063" max="2063" width="1.625" style="81" customWidth="1"/>
    <col min="2064" max="2307" width="9" style="81"/>
    <col min="2308" max="2308" width="1.625" style="81" customWidth="1"/>
    <col min="2309" max="2309" width="8.375" style="81" customWidth="1"/>
    <col min="2310" max="2310" width="6.125" style="81" customWidth="1"/>
    <col min="2311" max="2311" width="12" style="81" customWidth="1"/>
    <col min="2312" max="2312" width="13.75" style="81" customWidth="1"/>
    <col min="2313" max="2313" width="8.5" style="81" customWidth="1"/>
    <col min="2314" max="2314" width="13.875" style="81" customWidth="1"/>
    <col min="2315" max="2315" width="7.75" style="81" customWidth="1"/>
    <col min="2316" max="2316" width="12.875" style="81" customWidth="1"/>
    <col min="2317" max="2317" width="6.125" style="81" customWidth="1"/>
    <col min="2318" max="2318" width="16.375" style="81" customWidth="1"/>
    <col min="2319" max="2319" width="1.625" style="81" customWidth="1"/>
    <col min="2320" max="2563" width="9" style="81"/>
    <col min="2564" max="2564" width="1.625" style="81" customWidth="1"/>
    <col min="2565" max="2565" width="8.375" style="81" customWidth="1"/>
    <col min="2566" max="2566" width="6.125" style="81" customWidth="1"/>
    <col min="2567" max="2567" width="12" style="81" customWidth="1"/>
    <col min="2568" max="2568" width="13.75" style="81" customWidth="1"/>
    <col min="2569" max="2569" width="8.5" style="81" customWidth="1"/>
    <col min="2570" max="2570" width="13.875" style="81" customWidth="1"/>
    <col min="2571" max="2571" width="7.75" style="81" customWidth="1"/>
    <col min="2572" max="2572" width="12.875" style="81" customWidth="1"/>
    <col min="2573" max="2573" width="6.125" style="81" customWidth="1"/>
    <col min="2574" max="2574" width="16.375" style="81" customWidth="1"/>
    <col min="2575" max="2575" width="1.625" style="81" customWidth="1"/>
    <col min="2576" max="2819" width="9" style="81"/>
    <col min="2820" max="2820" width="1.625" style="81" customWidth="1"/>
    <col min="2821" max="2821" width="8.375" style="81" customWidth="1"/>
    <col min="2822" max="2822" width="6.125" style="81" customWidth="1"/>
    <col min="2823" max="2823" width="12" style="81" customWidth="1"/>
    <col min="2824" max="2824" width="13.75" style="81" customWidth="1"/>
    <col min="2825" max="2825" width="8.5" style="81" customWidth="1"/>
    <col min="2826" max="2826" width="13.875" style="81" customWidth="1"/>
    <col min="2827" max="2827" width="7.75" style="81" customWidth="1"/>
    <col min="2828" max="2828" width="12.875" style="81" customWidth="1"/>
    <col min="2829" max="2829" width="6.125" style="81" customWidth="1"/>
    <col min="2830" max="2830" width="16.375" style="81" customWidth="1"/>
    <col min="2831" max="2831" width="1.625" style="81" customWidth="1"/>
    <col min="2832" max="3075" width="9" style="81"/>
    <col min="3076" max="3076" width="1.625" style="81" customWidth="1"/>
    <col min="3077" max="3077" width="8.375" style="81" customWidth="1"/>
    <col min="3078" max="3078" width="6.125" style="81" customWidth="1"/>
    <col min="3079" max="3079" width="12" style="81" customWidth="1"/>
    <col min="3080" max="3080" width="13.75" style="81" customWidth="1"/>
    <col min="3081" max="3081" width="8.5" style="81" customWidth="1"/>
    <col min="3082" max="3082" width="13.875" style="81" customWidth="1"/>
    <col min="3083" max="3083" width="7.75" style="81" customWidth="1"/>
    <col min="3084" max="3084" width="12.875" style="81" customWidth="1"/>
    <col min="3085" max="3085" width="6.125" style="81" customWidth="1"/>
    <col min="3086" max="3086" width="16.375" style="81" customWidth="1"/>
    <col min="3087" max="3087" width="1.625" style="81" customWidth="1"/>
    <col min="3088" max="3331" width="9" style="81"/>
    <col min="3332" max="3332" width="1.625" style="81" customWidth="1"/>
    <col min="3333" max="3333" width="8.375" style="81" customWidth="1"/>
    <col min="3334" max="3334" width="6.125" style="81" customWidth="1"/>
    <col min="3335" max="3335" width="12" style="81" customWidth="1"/>
    <col min="3336" max="3336" width="13.75" style="81" customWidth="1"/>
    <col min="3337" max="3337" width="8.5" style="81" customWidth="1"/>
    <col min="3338" max="3338" width="13.875" style="81" customWidth="1"/>
    <col min="3339" max="3339" width="7.75" style="81" customWidth="1"/>
    <col min="3340" max="3340" width="12.875" style="81" customWidth="1"/>
    <col min="3341" max="3341" width="6.125" style="81" customWidth="1"/>
    <col min="3342" max="3342" width="16.375" style="81" customWidth="1"/>
    <col min="3343" max="3343" width="1.625" style="81" customWidth="1"/>
    <col min="3344" max="3587" width="9" style="81"/>
    <col min="3588" max="3588" width="1.625" style="81" customWidth="1"/>
    <col min="3589" max="3589" width="8.375" style="81" customWidth="1"/>
    <col min="3590" max="3590" width="6.125" style="81" customWidth="1"/>
    <col min="3591" max="3591" width="12" style="81" customWidth="1"/>
    <col min="3592" max="3592" width="13.75" style="81" customWidth="1"/>
    <col min="3593" max="3593" width="8.5" style="81" customWidth="1"/>
    <col min="3594" max="3594" width="13.875" style="81" customWidth="1"/>
    <col min="3595" max="3595" width="7.75" style="81" customWidth="1"/>
    <col min="3596" max="3596" width="12.875" style="81" customWidth="1"/>
    <col min="3597" max="3597" width="6.125" style="81" customWidth="1"/>
    <col min="3598" max="3598" width="16.375" style="81" customWidth="1"/>
    <col min="3599" max="3599" width="1.625" style="81" customWidth="1"/>
    <col min="3600" max="3843" width="9" style="81"/>
    <col min="3844" max="3844" width="1.625" style="81" customWidth="1"/>
    <col min="3845" max="3845" width="8.375" style="81" customWidth="1"/>
    <col min="3846" max="3846" width="6.125" style="81" customWidth="1"/>
    <col min="3847" max="3847" width="12" style="81" customWidth="1"/>
    <col min="3848" max="3848" width="13.75" style="81" customWidth="1"/>
    <col min="3849" max="3849" width="8.5" style="81" customWidth="1"/>
    <col min="3850" max="3850" width="13.875" style="81" customWidth="1"/>
    <col min="3851" max="3851" width="7.75" style="81" customWidth="1"/>
    <col min="3852" max="3852" width="12.875" style="81" customWidth="1"/>
    <col min="3853" max="3853" width="6.125" style="81" customWidth="1"/>
    <col min="3854" max="3854" width="16.375" style="81" customWidth="1"/>
    <col min="3855" max="3855" width="1.625" style="81" customWidth="1"/>
    <col min="3856" max="4099" width="9" style="81"/>
    <col min="4100" max="4100" width="1.625" style="81" customWidth="1"/>
    <col min="4101" max="4101" width="8.375" style="81" customWidth="1"/>
    <col min="4102" max="4102" width="6.125" style="81" customWidth="1"/>
    <col min="4103" max="4103" width="12" style="81" customWidth="1"/>
    <col min="4104" max="4104" width="13.75" style="81" customWidth="1"/>
    <col min="4105" max="4105" width="8.5" style="81" customWidth="1"/>
    <col min="4106" max="4106" width="13.875" style="81" customWidth="1"/>
    <col min="4107" max="4107" width="7.75" style="81" customWidth="1"/>
    <col min="4108" max="4108" width="12.875" style="81" customWidth="1"/>
    <col min="4109" max="4109" width="6.125" style="81" customWidth="1"/>
    <col min="4110" max="4110" width="16.375" style="81" customWidth="1"/>
    <col min="4111" max="4111" width="1.625" style="81" customWidth="1"/>
    <col min="4112" max="4355" width="9" style="81"/>
    <col min="4356" max="4356" width="1.625" style="81" customWidth="1"/>
    <col min="4357" max="4357" width="8.375" style="81" customWidth="1"/>
    <col min="4358" max="4358" width="6.125" style="81" customWidth="1"/>
    <col min="4359" max="4359" width="12" style="81" customWidth="1"/>
    <col min="4360" max="4360" width="13.75" style="81" customWidth="1"/>
    <col min="4361" max="4361" width="8.5" style="81" customWidth="1"/>
    <col min="4362" max="4362" width="13.875" style="81" customWidth="1"/>
    <col min="4363" max="4363" width="7.75" style="81" customWidth="1"/>
    <col min="4364" max="4364" width="12.875" style="81" customWidth="1"/>
    <col min="4365" max="4365" width="6.125" style="81" customWidth="1"/>
    <col min="4366" max="4366" width="16.375" style="81" customWidth="1"/>
    <col min="4367" max="4367" width="1.625" style="81" customWidth="1"/>
    <col min="4368" max="4611" width="9" style="81"/>
    <col min="4612" max="4612" width="1.625" style="81" customWidth="1"/>
    <col min="4613" max="4613" width="8.375" style="81" customWidth="1"/>
    <col min="4614" max="4614" width="6.125" style="81" customWidth="1"/>
    <col min="4615" max="4615" width="12" style="81" customWidth="1"/>
    <col min="4616" max="4616" width="13.75" style="81" customWidth="1"/>
    <col min="4617" max="4617" width="8.5" style="81" customWidth="1"/>
    <col min="4618" max="4618" width="13.875" style="81" customWidth="1"/>
    <col min="4619" max="4619" width="7.75" style="81" customWidth="1"/>
    <col min="4620" max="4620" width="12.875" style="81" customWidth="1"/>
    <col min="4621" max="4621" width="6.125" style="81" customWidth="1"/>
    <col min="4622" max="4622" width="16.375" style="81" customWidth="1"/>
    <col min="4623" max="4623" width="1.625" style="81" customWidth="1"/>
    <col min="4624" max="4867" width="9" style="81"/>
    <col min="4868" max="4868" width="1.625" style="81" customWidth="1"/>
    <col min="4869" max="4869" width="8.375" style="81" customWidth="1"/>
    <col min="4870" max="4870" width="6.125" style="81" customWidth="1"/>
    <col min="4871" max="4871" width="12" style="81" customWidth="1"/>
    <col min="4872" max="4872" width="13.75" style="81" customWidth="1"/>
    <col min="4873" max="4873" width="8.5" style="81" customWidth="1"/>
    <col min="4874" max="4874" width="13.875" style="81" customWidth="1"/>
    <col min="4875" max="4875" width="7.75" style="81" customWidth="1"/>
    <col min="4876" max="4876" width="12.875" style="81" customWidth="1"/>
    <col min="4877" max="4877" width="6.125" style="81" customWidth="1"/>
    <col min="4878" max="4878" width="16.375" style="81" customWidth="1"/>
    <col min="4879" max="4879" width="1.625" style="81" customWidth="1"/>
    <col min="4880" max="5123" width="9" style="81"/>
    <col min="5124" max="5124" width="1.625" style="81" customWidth="1"/>
    <col min="5125" max="5125" width="8.375" style="81" customWidth="1"/>
    <col min="5126" max="5126" width="6.125" style="81" customWidth="1"/>
    <col min="5127" max="5127" width="12" style="81" customWidth="1"/>
    <col min="5128" max="5128" width="13.75" style="81" customWidth="1"/>
    <col min="5129" max="5129" width="8.5" style="81" customWidth="1"/>
    <col min="5130" max="5130" width="13.875" style="81" customWidth="1"/>
    <col min="5131" max="5131" width="7.75" style="81" customWidth="1"/>
    <col min="5132" max="5132" width="12.875" style="81" customWidth="1"/>
    <col min="5133" max="5133" width="6.125" style="81" customWidth="1"/>
    <col min="5134" max="5134" width="16.375" style="81" customWidth="1"/>
    <col min="5135" max="5135" width="1.625" style="81" customWidth="1"/>
    <col min="5136" max="5379" width="9" style="81"/>
    <col min="5380" max="5380" width="1.625" style="81" customWidth="1"/>
    <col min="5381" max="5381" width="8.375" style="81" customWidth="1"/>
    <col min="5382" max="5382" width="6.125" style="81" customWidth="1"/>
    <col min="5383" max="5383" width="12" style="81" customWidth="1"/>
    <col min="5384" max="5384" width="13.75" style="81" customWidth="1"/>
    <col min="5385" max="5385" width="8.5" style="81" customWidth="1"/>
    <col min="5386" max="5386" width="13.875" style="81" customWidth="1"/>
    <col min="5387" max="5387" width="7.75" style="81" customWidth="1"/>
    <col min="5388" max="5388" width="12.875" style="81" customWidth="1"/>
    <col min="5389" max="5389" width="6.125" style="81" customWidth="1"/>
    <col min="5390" max="5390" width="16.375" style="81" customWidth="1"/>
    <col min="5391" max="5391" width="1.625" style="81" customWidth="1"/>
    <col min="5392" max="5635" width="9" style="81"/>
    <col min="5636" max="5636" width="1.625" style="81" customWidth="1"/>
    <col min="5637" max="5637" width="8.375" style="81" customWidth="1"/>
    <col min="5638" max="5638" width="6.125" style="81" customWidth="1"/>
    <col min="5639" max="5639" width="12" style="81" customWidth="1"/>
    <col min="5640" max="5640" width="13.75" style="81" customWidth="1"/>
    <col min="5641" max="5641" width="8.5" style="81" customWidth="1"/>
    <col min="5642" max="5642" width="13.875" style="81" customWidth="1"/>
    <col min="5643" max="5643" width="7.75" style="81" customWidth="1"/>
    <col min="5644" max="5644" width="12.875" style="81" customWidth="1"/>
    <col min="5645" max="5645" width="6.125" style="81" customWidth="1"/>
    <col min="5646" max="5646" width="16.375" style="81" customWidth="1"/>
    <col min="5647" max="5647" width="1.625" style="81" customWidth="1"/>
    <col min="5648" max="5891" width="9" style="81"/>
    <col min="5892" max="5892" width="1.625" style="81" customWidth="1"/>
    <col min="5893" max="5893" width="8.375" style="81" customWidth="1"/>
    <col min="5894" max="5894" width="6.125" style="81" customWidth="1"/>
    <col min="5895" max="5895" width="12" style="81" customWidth="1"/>
    <col min="5896" max="5896" width="13.75" style="81" customWidth="1"/>
    <col min="5897" max="5897" width="8.5" style="81" customWidth="1"/>
    <col min="5898" max="5898" width="13.875" style="81" customWidth="1"/>
    <col min="5899" max="5899" width="7.75" style="81" customWidth="1"/>
    <col min="5900" max="5900" width="12.875" style="81" customWidth="1"/>
    <col min="5901" max="5901" width="6.125" style="81" customWidth="1"/>
    <col min="5902" max="5902" width="16.375" style="81" customWidth="1"/>
    <col min="5903" max="5903" width="1.625" style="81" customWidth="1"/>
    <col min="5904" max="6147" width="9" style="81"/>
    <col min="6148" max="6148" width="1.625" style="81" customWidth="1"/>
    <col min="6149" max="6149" width="8.375" style="81" customWidth="1"/>
    <col min="6150" max="6150" width="6.125" style="81" customWidth="1"/>
    <col min="6151" max="6151" width="12" style="81" customWidth="1"/>
    <col min="6152" max="6152" width="13.75" style="81" customWidth="1"/>
    <col min="6153" max="6153" width="8.5" style="81" customWidth="1"/>
    <col min="6154" max="6154" width="13.875" style="81" customWidth="1"/>
    <col min="6155" max="6155" width="7.75" style="81" customWidth="1"/>
    <col min="6156" max="6156" width="12.875" style="81" customWidth="1"/>
    <col min="6157" max="6157" width="6.125" style="81" customWidth="1"/>
    <col min="6158" max="6158" width="16.375" style="81" customWidth="1"/>
    <col min="6159" max="6159" width="1.625" style="81" customWidth="1"/>
    <col min="6160" max="6403" width="9" style="81"/>
    <col min="6404" max="6404" width="1.625" style="81" customWidth="1"/>
    <col min="6405" max="6405" width="8.375" style="81" customWidth="1"/>
    <col min="6406" max="6406" width="6.125" style="81" customWidth="1"/>
    <col min="6407" max="6407" width="12" style="81" customWidth="1"/>
    <col min="6408" max="6408" width="13.75" style="81" customWidth="1"/>
    <col min="6409" max="6409" width="8.5" style="81" customWidth="1"/>
    <col min="6410" max="6410" width="13.875" style="81" customWidth="1"/>
    <col min="6411" max="6411" width="7.75" style="81" customWidth="1"/>
    <col min="6412" max="6412" width="12.875" style="81" customWidth="1"/>
    <col min="6413" max="6413" width="6.125" style="81" customWidth="1"/>
    <col min="6414" max="6414" width="16.375" style="81" customWidth="1"/>
    <col min="6415" max="6415" width="1.625" style="81" customWidth="1"/>
    <col min="6416" max="6659" width="9" style="81"/>
    <col min="6660" max="6660" width="1.625" style="81" customWidth="1"/>
    <col min="6661" max="6661" width="8.375" style="81" customWidth="1"/>
    <col min="6662" max="6662" width="6.125" style="81" customWidth="1"/>
    <col min="6663" max="6663" width="12" style="81" customWidth="1"/>
    <col min="6664" max="6664" width="13.75" style="81" customWidth="1"/>
    <col min="6665" max="6665" width="8.5" style="81" customWidth="1"/>
    <col min="6666" max="6666" width="13.875" style="81" customWidth="1"/>
    <col min="6667" max="6667" width="7.75" style="81" customWidth="1"/>
    <col min="6668" max="6668" width="12.875" style="81" customWidth="1"/>
    <col min="6669" max="6669" width="6.125" style="81" customWidth="1"/>
    <col min="6670" max="6670" width="16.375" style="81" customWidth="1"/>
    <col min="6671" max="6671" width="1.625" style="81" customWidth="1"/>
    <col min="6672" max="6915" width="9" style="81"/>
    <col min="6916" max="6916" width="1.625" style="81" customWidth="1"/>
    <col min="6917" max="6917" width="8.375" style="81" customWidth="1"/>
    <col min="6918" max="6918" width="6.125" style="81" customWidth="1"/>
    <col min="6919" max="6919" width="12" style="81" customWidth="1"/>
    <col min="6920" max="6920" width="13.75" style="81" customWidth="1"/>
    <col min="6921" max="6921" width="8.5" style="81" customWidth="1"/>
    <col min="6922" max="6922" width="13.875" style="81" customWidth="1"/>
    <col min="6923" max="6923" width="7.75" style="81" customWidth="1"/>
    <col min="6924" max="6924" width="12.875" style="81" customWidth="1"/>
    <col min="6925" max="6925" width="6.125" style="81" customWidth="1"/>
    <col min="6926" max="6926" width="16.375" style="81" customWidth="1"/>
    <col min="6927" max="6927" width="1.625" style="81" customWidth="1"/>
    <col min="6928" max="7171" width="9" style="81"/>
    <col min="7172" max="7172" width="1.625" style="81" customWidth="1"/>
    <col min="7173" max="7173" width="8.375" style="81" customWidth="1"/>
    <col min="7174" max="7174" width="6.125" style="81" customWidth="1"/>
    <col min="7175" max="7175" width="12" style="81" customWidth="1"/>
    <col min="7176" max="7176" width="13.75" style="81" customWidth="1"/>
    <col min="7177" max="7177" width="8.5" style="81" customWidth="1"/>
    <col min="7178" max="7178" width="13.875" style="81" customWidth="1"/>
    <col min="7179" max="7179" width="7.75" style="81" customWidth="1"/>
    <col min="7180" max="7180" width="12.875" style="81" customWidth="1"/>
    <col min="7181" max="7181" width="6.125" style="81" customWidth="1"/>
    <col min="7182" max="7182" width="16.375" style="81" customWidth="1"/>
    <col min="7183" max="7183" width="1.625" style="81" customWidth="1"/>
    <col min="7184" max="7427" width="9" style="81"/>
    <col min="7428" max="7428" width="1.625" style="81" customWidth="1"/>
    <col min="7429" max="7429" width="8.375" style="81" customWidth="1"/>
    <col min="7430" max="7430" width="6.125" style="81" customWidth="1"/>
    <col min="7431" max="7431" width="12" style="81" customWidth="1"/>
    <col min="7432" max="7432" width="13.75" style="81" customWidth="1"/>
    <col min="7433" max="7433" width="8.5" style="81" customWidth="1"/>
    <col min="7434" max="7434" width="13.875" style="81" customWidth="1"/>
    <col min="7435" max="7435" width="7.75" style="81" customWidth="1"/>
    <col min="7436" max="7436" width="12.875" style="81" customWidth="1"/>
    <col min="7437" max="7437" width="6.125" style="81" customWidth="1"/>
    <col min="7438" max="7438" width="16.375" style="81" customWidth="1"/>
    <col min="7439" max="7439" width="1.625" style="81" customWidth="1"/>
    <col min="7440" max="7683" width="9" style="81"/>
    <col min="7684" max="7684" width="1.625" style="81" customWidth="1"/>
    <col min="7685" max="7685" width="8.375" style="81" customWidth="1"/>
    <col min="7686" max="7686" width="6.125" style="81" customWidth="1"/>
    <col min="7687" max="7687" width="12" style="81" customWidth="1"/>
    <col min="7688" max="7688" width="13.75" style="81" customWidth="1"/>
    <col min="7689" max="7689" width="8.5" style="81" customWidth="1"/>
    <col min="7690" max="7690" width="13.875" style="81" customWidth="1"/>
    <col min="7691" max="7691" width="7.75" style="81" customWidth="1"/>
    <col min="7692" max="7692" width="12.875" style="81" customWidth="1"/>
    <col min="7693" max="7693" width="6.125" style="81" customWidth="1"/>
    <col min="7694" max="7694" width="16.375" style="81" customWidth="1"/>
    <col min="7695" max="7695" width="1.625" style="81" customWidth="1"/>
    <col min="7696" max="7939" width="9" style="81"/>
    <col min="7940" max="7940" width="1.625" style="81" customWidth="1"/>
    <col min="7941" max="7941" width="8.375" style="81" customWidth="1"/>
    <col min="7942" max="7942" width="6.125" style="81" customWidth="1"/>
    <col min="7943" max="7943" width="12" style="81" customWidth="1"/>
    <col min="7944" max="7944" width="13.75" style="81" customWidth="1"/>
    <col min="7945" max="7945" width="8.5" style="81" customWidth="1"/>
    <col min="7946" max="7946" width="13.875" style="81" customWidth="1"/>
    <col min="7947" max="7947" width="7.75" style="81" customWidth="1"/>
    <col min="7948" max="7948" width="12.875" style="81" customWidth="1"/>
    <col min="7949" max="7949" width="6.125" style="81" customWidth="1"/>
    <col min="7950" max="7950" width="16.375" style="81" customWidth="1"/>
    <col min="7951" max="7951" width="1.625" style="81" customWidth="1"/>
    <col min="7952" max="8195" width="9" style="81"/>
    <col min="8196" max="8196" width="1.625" style="81" customWidth="1"/>
    <col min="8197" max="8197" width="8.375" style="81" customWidth="1"/>
    <col min="8198" max="8198" width="6.125" style="81" customWidth="1"/>
    <col min="8199" max="8199" width="12" style="81" customWidth="1"/>
    <col min="8200" max="8200" width="13.75" style="81" customWidth="1"/>
    <col min="8201" max="8201" width="8.5" style="81" customWidth="1"/>
    <col min="8202" max="8202" width="13.875" style="81" customWidth="1"/>
    <col min="8203" max="8203" width="7.75" style="81" customWidth="1"/>
    <col min="8204" max="8204" width="12.875" style="81" customWidth="1"/>
    <col min="8205" max="8205" width="6.125" style="81" customWidth="1"/>
    <col min="8206" max="8206" width="16.375" style="81" customWidth="1"/>
    <col min="8207" max="8207" width="1.625" style="81" customWidth="1"/>
    <col min="8208" max="8451" width="9" style="81"/>
    <col min="8452" max="8452" width="1.625" style="81" customWidth="1"/>
    <col min="8453" max="8453" width="8.375" style="81" customWidth="1"/>
    <col min="8454" max="8454" width="6.125" style="81" customWidth="1"/>
    <col min="8455" max="8455" width="12" style="81" customWidth="1"/>
    <col min="8456" max="8456" width="13.75" style="81" customWidth="1"/>
    <col min="8457" max="8457" width="8.5" style="81" customWidth="1"/>
    <col min="8458" max="8458" width="13.875" style="81" customWidth="1"/>
    <col min="8459" max="8459" width="7.75" style="81" customWidth="1"/>
    <col min="8460" max="8460" width="12.875" style="81" customWidth="1"/>
    <col min="8461" max="8461" width="6.125" style="81" customWidth="1"/>
    <col min="8462" max="8462" width="16.375" style="81" customWidth="1"/>
    <col min="8463" max="8463" width="1.625" style="81" customWidth="1"/>
    <col min="8464" max="8707" width="9" style="81"/>
    <col min="8708" max="8708" width="1.625" style="81" customWidth="1"/>
    <col min="8709" max="8709" width="8.375" style="81" customWidth="1"/>
    <col min="8710" max="8710" width="6.125" style="81" customWidth="1"/>
    <col min="8711" max="8711" width="12" style="81" customWidth="1"/>
    <col min="8712" max="8712" width="13.75" style="81" customWidth="1"/>
    <col min="8713" max="8713" width="8.5" style="81" customWidth="1"/>
    <col min="8714" max="8714" width="13.875" style="81" customWidth="1"/>
    <col min="8715" max="8715" width="7.75" style="81" customWidth="1"/>
    <col min="8716" max="8716" width="12.875" style="81" customWidth="1"/>
    <col min="8717" max="8717" width="6.125" style="81" customWidth="1"/>
    <col min="8718" max="8718" width="16.375" style="81" customWidth="1"/>
    <col min="8719" max="8719" width="1.625" style="81" customWidth="1"/>
    <col min="8720" max="8963" width="9" style="81"/>
    <col min="8964" max="8964" width="1.625" style="81" customWidth="1"/>
    <col min="8965" max="8965" width="8.375" style="81" customWidth="1"/>
    <col min="8966" max="8966" width="6.125" style="81" customWidth="1"/>
    <col min="8967" max="8967" width="12" style="81" customWidth="1"/>
    <col min="8968" max="8968" width="13.75" style="81" customWidth="1"/>
    <col min="8969" max="8969" width="8.5" style="81" customWidth="1"/>
    <col min="8970" max="8970" width="13.875" style="81" customWidth="1"/>
    <col min="8971" max="8971" width="7.75" style="81" customWidth="1"/>
    <col min="8972" max="8972" width="12.875" style="81" customWidth="1"/>
    <col min="8973" max="8973" width="6.125" style="81" customWidth="1"/>
    <col min="8974" max="8974" width="16.375" style="81" customWidth="1"/>
    <col min="8975" max="8975" width="1.625" style="81" customWidth="1"/>
    <col min="8976" max="9219" width="9" style="81"/>
    <col min="9220" max="9220" width="1.625" style="81" customWidth="1"/>
    <col min="9221" max="9221" width="8.375" style="81" customWidth="1"/>
    <col min="9222" max="9222" width="6.125" style="81" customWidth="1"/>
    <col min="9223" max="9223" width="12" style="81" customWidth="1"/>
    <col min="9224" max="9224" width="13.75" style="81" customWidth="1"/>
    <col min="9225" max="9225" width="8.5" style="81" customWidth="1"/>
    <col min="9226" max="9226" width="13.875" style="81" customWidth="1"/>
    <col min="9227" max="9227" width="7.75" style="81" customWidth="1"/>
    <col min="9228" max="9228" width="12.875" style="81" customWidth="1"/>
    <col min="9229" max="9229" width="6.125" style="81" customWidth="1"/>
    <col min="9230" max="9230" width="16.375" style="81" customWidth="1"/>
    <col min="9231" max="9231" width="1.625" style="81" customWidth="1"/>
    <col min="9232" max="9475" width="9" style="81"/>
    <col min="9476" max="9476" width="1.625" style="81" customWidth="1"/>
    <col min="9477" max="9477" width="8.375" style="81" customWidth="1"/>
    <col min="9478" max="9478" width="6.125" style="81" customWidth="1"/>
    <col min="9479" max="9479" width="12" style="81" customWidth="1"/>
    <col min="9480" max="9480" width="13.75" style="81" customWidth="1"/>
    <col min="9481" max="9481" width="8.5" style="81" customWidth="1"/>
    <col min="9482" max="9482" width="13.875" style="81" customWidth="1"/>
    <col min="9483" max="9483" width="7.75" style="81" customWidth="1"/>
    <col min="9484" max="9484" width="12.875" style="81" customWidth="1"/>
    <col min="9485" max="9485" width="6.125" style="81" customWidth="1"/>
    <col min="9486" max="9486" width="16.375" style="81" customWidth="1"/>
    <col min="9487" max="9487" width="1.625" style="81" customWidth="1"/>
    <col min="9488" max="9731" width="9" style="81"/>
    <col min="9732" max="9732" width="1.625" style="81" customWidth="1"/>
    <col min="9733" max="9733" width="8.375" style="81" customWidth="1"/>
    <col min="9734" max="9734" width="6.125" style="81" customWidth="1"/>
    <col min="9735" max="9735" width="12" style="81" customWidth="1"/>
    <col min="9736" max="9736" width="13.75" style="81" customWidth="1"/>
    <col min="9737" max="9737" width="8.5" style="81" customWidth="1"/>
    <col min="9738" max="9738" width="13.875" style="81" customWidth="1"/>
    <col min="9739" max="9739" width="7.75" style="81" customWidth="1"/>
    <col min="9740" max="9740" width="12.875" style="81" customWidth="1"/>
    <col min="9741" max="9741" width="6.125" style="81" customWidth="1"/>
    <col min="9742" max="9742" width="16.375" style="81" customWidth="1"/>
    <col min="9743" max="9743" width="1.625" style="81" customWidth="1"/>
    <col min="9744" max="9987" width="9" style="81"/>
    <col min="9988" max="9988" width="1.625" style="81" customWidth="1"/>
    <col min="9989" max="9989" width="8.375" style="81" customWidth="1"/>
    <col min="9990" max="9990" width="6.125" style="81" customWidth="1"/>
    <col min="9991" max="9991" width="12" style="81" customWidth="1"/>
    <col min="9992" max="9992" width="13.75" style="81" customWidth="1"/>
    <col min="9993" max="9993" width="8.5" style="81" customWidth="1"/>
    <col min="9994" max="9994" width="13.875" style="81" customWidth="1"/>
    <col min="9995" max="9995" width="7.75" style="81" customWidth="1"/>
    <col min="9996" max="9996" width="12.875" style="81" customWidth="1"/>
    <col min="9997" max="9997" width="6.125" style="81" customWidth="1"/>
    <col min="9998" max="9998" width="16.375" style="81" customWidth="1"/>
    <col min="9999" max="9999" width="1.625" style="81" customWidth="1"/>
    <col min="10000" max="10243" width="9" style="81"/>
    <col min="10244" max="10244" width="1.625" style="81" customWidth="1"/>
    <col min="10245" max="10245" width="8.375" style="81" customWidth="1"/>
    <col min="10246" max="10246" width="6.125" style="81" customWidth="1"/>
    <col min="10247" max="10247" width="12" style="81" customWidth="1"/>
    <col min="10248" max="10248" width="13.75" style="81" customWidth="1"/>
    <col min="10249" max="10249" width="8.5" style="81" customWidth="1"/>
    <col min="10250" max="10250" width="13.875" style="81" customWidth="1"/>
    <col min="10251" max="10251" width="7.75" style="81" customWidth="1"/>
    <col min="10252" max="10252" width="12.875" style="81" customWidth="1"/>
    <col min="10253" max="10253" width="6.125" style="81" customWidth="1"/>
    <col min="10254" max="10254" width="16.375" style="81" customWidth="1"/>
    <col min="10255" max="10255" width="1.625" style="81" customWidth="1"/>
    <col min="10256" max="10499" width="9" style="81"/>
    <col min="10500" max="10500" width="1.625" style="81" customWidth="1"/>
    <col min="10501" max="10501" width="8.375" style="81" customWidth="1"/>
    <col min="10502" max="10502" width="6.125" style="81" customWidth="1"/>
    <col min="10503" max="10503" width="12" style="81" customWidth="1"/>
    <col min="10504" max="10504" width="13.75" style="81" customWidth="1"/>
    <col min="10505" max="10505" width="8.5" style="81" customWidth="1"/>
    <col min="10506" max="10506" width="13.875" style="81" customWidth="1"/>
    <col min="10507" max="10507" width="7.75" style="81" customWidth="1"/>
    <col min="10508" max="10508" width="12.875" style="81" customWidth="1"/>
    <col min="10509" max="10509" width="6.125" style="81" customWidth="1"/>
    <col min="10510" max="10510" width="16.375" style="81" customWidth="1"/>
    <col min="10511" max="10511" width="1.625" style="81" customWidth="1"/>
    <col min="10512" max="10755" width="9" style="81"/>
    <col min="10756" max="10756" width="1.625" style="81" customWidth="1"/>
    <col min="10757" max="10757" width="8.375" style="81" customWidth="1"/>
    <col min="10758" max="10758" width="6.125" style="81" customWidth="1"/>
    <col min="10759" max="10759" width="12" style="81" customWidth="1"/>
    <col min="10760" max="10760" width="13.75" style="81" customWidth="1"/>
    <col min="10761" max="10761" width="8.5" style="81" customWidth="1"/>
    <col min="10762" max="10762" width="13.875" style="81" customWidth="1"/>
    <col min="10763" max="10763" width="7.75" style="81" customWidth="1"/>
    <col min="10764" max="10764" width="12.875" style="81" customWidth="1"/>
    <col min="10765" max="10765" width="6.125" style="81" customWidth="1"/>
    <col min="10766" max="10766" width="16.375" style="81" customWidth="1"/>
    <col min="10767" max="10767" width="1.625" style="81" customWidth="1"/>
    <col min="10768" max="11011" width="9" style="81"/>
    <col min="11012" max="11012" width="1.625" style="81" customWidth="1"/>
    <col min="11013" max="11013" width="8.375" style="81" customWidth="1"/>
    <col min="11014" max="11014" width="6.125" style="81" customWidth="1"/>
    <col min="11015" max="11015" width="12" style="81" customWidth="1"/>
    <col min="11016" max="11016" width="13.75" style="81" customWidth="1"/>
    <col min="11017" max="11017" width="8.5" style="81" customWidth="1"/>
    <col min="11018" max="11018" width="13.875" style="81" customWidth="1"/>
    <col min="11019" max="11019" width="7.75" style="81" customWidth="1"/>
    <col min="11020" max="11020" width="12.875" style="81" customWidth="1"/>
    <col min="11021" max="11021" width="6.125" style="81" customWidth="1"/>
    <col min="11022" max="11022" width="16.375" style="81" customWidth="1"/>
    <col min="11023" max="11023" width="1.625" style="81" customWidth="1"/>
    <col min="11024" max="11267" width="9" style="81"/>
    <col min="11268" max="11268" width="1.625" style="81" customWidth="1"/>
    <col min="11269" max="11269" width="8.375" style="81" customWidth="1"/>
    <col min="11270" max="11270" width="6.125" style="81" customWidth="1"/>
    <col min="11271" max="11271" width="12" style="81" customWidth="1"/>
    <col min="11272" max="11272" width="13.75" style="81" customWidth="1"/>
    <col min="11273" max="11273" width="8.5" style="81" customWidth="1"/>
    <col min="11274" max="11274" width="13.875" style="81" customWidth="1"/>
    <col min="11275" max="11275" width="7.75" style="81" customWidth="1"/>
    <col min="11276" max="11276" width="12.875" style="81" customWidth="1"/>
    <col min="11277" max="11277" width="6.125" style="81" customWidth="1"/>
    <col min="11278" max="11278" width="16.375" style="81" customWidth="1"/>
    <col min="11279" max="11279" width="1.625" style="81" customWidth="1"/>
    <col min="11280" max="11523" width="9" style="81"/>
    <col min="11524" max="11524" width="1.625" style="81" customWidth="1"/>
    <col min="11525" max="11525" width="8.375" style="81" customWidth="1"/>
    <col min="11526" max="11526" width="6.125" style="81" customWidth="1"/>
    <col min="11527" max="11527" width="12" style="81" customWidth="1"/>
    <col min="11528" max="11528" width="13.75" style="81" customWidth="1"/>
    <col min="11529" max="11529" width="8.5" style="81" customWidth="1"/>
    <col min="11530" max="11530" width="13.875" style="81" customWidth="1"/>
    <col min="11531" max="11531" width="7.75" style="81" customWidth="1"/>
    <col min="11532" max="11532" width="12.875" style="81" customWidth="1"/>
    <col min="11533" max="11533" width="6.125" style="81" customWidth="1"/>
    <col min="11534" max="11534" width="16.375" style="81" customWidth="1"/>
    <col min="11535" max="11535" width="1.625" style="81" customWidth="1"/>
    <col min="11536" max="11779" width="9" style="81"/>
    <col min="11780" max="11780" width="1.625" style="81" customWidth="1"/>
    <col min="11781" max="11781" width="8.375" style="81" customWidth="1"/>
    <col min="11782" max="11782" width="6.125" style="81" customWidth="1"/>
    <col min="11783" max="11783" width="12" style="81" customWidth="1"/>
    <col min="11784" max="11784" width="13.75" style="81" customWidth="1"/>
    <col min="11785" max="11785" width="8.5" style="81" customWidth="1"/>
    <col min="11786" max="11786" width="13.875" style="81" customWidth="1"/>
    <col min="11787" max="11787" width="7.75" style="81" customWidth="1"/>
    <col min="11788" max="11788" width="12.875" style="81" customWidth="1"/>
    <col min="11789" max="11789" width="6.125" style="81" customWidth="1"/>
    <col min="11790" max="11790" width="16.375" style="81" customWidth="1"/>
    <col min="11791" max="11791" width="1.625" style="81" customWidth="1"/>
    <col min="11792" max="12035" width="9" style="81"/>
    <col min="12036" max="12036" width="1.625" style="81" customWidth="1"/>
    <col min="12037" max="12037" width="8.375" style="81" customWidth="1"/>
    <col min="12038" max="12038" width="6.125" style="81" customWidth="1"/>
    <col min="12039" max="12039" width="12" style="81" customWidth="1"/>
    <col min="12040" max="12040" width="13.75" style="81" customWidth="1"/>
    <col min="12041" max="12041" width="8.5" style="81" customWidth="1"/>
    <col min="12042" max="12042" width="13.875" style="81" customWidth="1"/>
    <col min="12043" max="12043" width="7.75" style="81" customWidth="1"/>
    <col min="12044" max="12044" width="12.875" style="81" customWidth="1"/>
    <col min="12045" max="12045" width="6.125" style="81" customWidth="1"/>
    <col min="12046" max="12046" width="16.375" style="81" customWidth="1"/>
    <col min="12047" max="12047" width="1.625" style="81" customWidth="1"/>
    <col min="12048" max="12291" width="9" style="81"/>
    <col min="12292" max="12292" width="1.625" style="81" customWidth="1"/>
    <col min="12293" max="12293" width="8.375" style="81" customWidth="1"/>
    <col min="12294" max="12294" width="6.125" style="81" customWidth="1"/>
    <col min="12295" max="12295" width="12" style="81" customWidth="1"/>
    <col min="12296" max="12296" width="13.75" style="81" customWidth="1"/>
    <col min="12297" max="12297" width="8.5" style="81" customWidth="1"/>
    <col min="12298" max="12298" width="13.875" style="81" customWidth="1"/>
    <col min="12299" max="12299" width="7.75" style="81" customWidth="1"/>
    <col min="12300" max="12300" width="12.875" style="81" customWidth="1"/>
    <col min="12301" max="12301" width="6.125" style="81" customWidth="1"/>
    <col min="12302" max="12302" width="16.375" style="81" customWidth="1"/>
    <col min="12303" max="12303" width="1.625" style="81" customWidth="1"/>
    <col min="12304" max="12547" width="9" style="81"/>
    <col min="12548" max="12548" width="1.625" style="81" customWidth="1"/>
    <col min="12549" max="12549" width="8.375" style="81" customWidth="1"/>
    <col min="12550" max="12550" width="6.125" style="81" customWidth="1"/>
    <col min="12551" max="12551" width="12" style="81" customWidth="1"/>
    <col min="12552" max="12552" width="13.75" style="81" customWidth="1"/>
    <col min="12553" max="12553" width="8.5" style="81" customWidth="1"/>
    <col min="12554" max="12554" width="13.875" style="81" customWidth="1"/>
    <col min="12555" max="12555" width="7.75" style="81" customWidth="1"/>
    <col min="12556" max="12556" width="12.875" style="81" customWidth="1"/>
    <col min="12557" max="12557" width="6.125" style="81" customWidth="1"/>
    <col min="12558" max="12558" width="16.375" style="81" customWidth="1"/>
    <col min="12559" max="12559" width="1.625" style="81" customWidth="1"/>
    <col min="12560" max="12803" width="9" style="81"/>
    <col min="12804" max="12804" width="1.625" style="81" customWidth="1"/>
    <col min="12805" max="12805" width="8.375" style="81" customWidth="1"/>
    <col min="12806" max="12806" width="6.125" style="81" customWidth="1"/>
    <col min="12807" max="12807" width="12" style="81" customWidth="1"/>
    <col min="12808" max="12808" width="13.75" style="81" customWidth="1"/>
    <col min="12809" max="12809" width="8.5" style="81" customWidth="1"/>
    <col min="12810" max="12810" width="13.875" style="81" customWidth="1"/>
    <col min="12811" max="12811" width="7.75" style="81" customWidth="1"/>
    <col min="12812" max="12812" width="12.875" style="81" customWidth="1"/>
    <col min="12813" max="12813" width="6.125" style="81" customWidth="1"/>
    <col min="12814" max="12814" width="16.375" style="81" customWidth="1"/>
    <col min="12815" max="12815" width="1.625" style="81" customWidth="1"/>
    <col min="12816" max="13059" width="9" style="81"/>
    <col min="13060" max="13060" width="1.625" style="81" customWidth="1"/>
    <col min="13061" max="13061" width="8.375" style="81" customWidth="1"/>
    <col min="13062" max="13062" width="6.125" style="81" customWidth="1"/>
    <col min="13063" max="13063" width="12" style="81" customWidth="1"/>
    <col min="13064" max="13064" width="13.75" style="81" customWidth="1"/>
    <col min="13065" max="13065" width="8.5" style="81" customWidth="1"/>
    <col min="13066" max="13066" width="13.875" style="81" customWidth="1"/>
    <col min="13067" max="13067" width="7.75" style="81" customWidth="1"/>
    <col min="13068" max="13068" width="12.875" style="81" customWidth="1"/>
    <col min="13069" max="13069" width="6.125" style="81" customWidth="1"/>
    <col min="13070" max="13070" width="16.375" style="81" customWidth="1"/>
    <col min="13071" max="13071" width="1.625" style="81" customWidth="1"/>
    <col min="13072" max="13315" width="9" style="81"/>
    <col min="13316" max="13316" width="1.625" style="81" customWidth="1"/>
    <col min="13317" max="13317" width="8.375" style="81" customWidth="1"/>
    <col min="13318" max="13318" width="6.125" style="81" customWidth="1"/>
    <col min="13319" max="13319" width="12" style="81" customWidth="1"/>
    <col min="13320" max="13320" width="13.75" style="81" customWidth="1"/>
    <col min="13321" max="13321" width="8.5" style="81" customWidth="1"/>
    <col min="13322" max="13322" width="13.875" style="81" customWidth="1"/>
    <col min="13323" max="13323" width="7.75" style="81" customWidth="1"/>
    <col min="13324" max="13324" width="12.875" style="81" customWidth="1"/>
    <col min="13325" max="13325" width="6.125" style="81" customWidth="1"/>
    <col min="13326" max="13326" width="16.375" style="81" customWidth="1"/>
    <col min="13327" max="13327" width="1.625" style="81" customWidth="1"/>
    <col min="13328" max="13571" width="9" style="81"/>
    <col min="13572" max="13572" width="1.625" style="81" customWidth="1"/>
    <col min="13573" max="13573" width="8.375" style="81" customWidth="1"/>
    <col min="13574" max="13574" width="6.125" style="81" customWidth="1"/>
    <col min="13575" max="13575" width="12" style="81" customWidth="1"/>
    <col min="13576" max="13576" width="13.75" style="81" customWidth="1"/>
    <col min="13577" max="13577" width="8.5" style="81" customWidth="1"/>
    <col min="13578" max="13578" width="13.875" style="81" customWidth="1"/>
    <col min="13579" max="13579" width="7.75" style="81" customWidth="1"/>
    <col min="13580" max="13580" width="12.875" style="81" customWidth="1"/>
    <col min="13581" max="13581" width="6.125" style="81" customWidth="1"/>
    <col min="13582" max="13582" width="16.375" style="81" customWidth="1"/>
    <col min="13583" max="13583" width="1.625" style="81" customWidth="1"/>
    <col min="13584" max="13827" width="9" style="81"/>
    <col min="13828" max="13828" width="1.625" style="81" customWidth="1"/>
    <col min="13829" max="13829" width="8.375" style="81" customWidth="1"/>
    <col min="13830" max="13830" width="6.125" style="81" customWidth="1"/>
    <col min="13831" max="13831" width="12" style="81" customWidth="1"/>
    <col min="13832" max="13832" width="13.75" style="81" customWidth="1"/>
    <col min="13833" max="13833" width="8.5" style="81" customWidth="1"/>
    <col min="13834" max="13834" width="13.875" style="81" customWidth="1"/>
    <col min="13835" max="13835" width="7.75" style="81" customWidth="1"/>
    <col min="13836" max="13836" width="12.875" style="81" customWidth="1"/>
    <col min="13837" max="13837" width="6.125" style="81" customWidth="1"/>
    <col min="13838" max="13838" width="16.375" style="81" customWidth="1"/>
    <col min="13839" max="13839" width="1.625" style="81" customWidth="1"/>
    <col min="13840" max="14083" width="9" style="81"/>
    <col min="14084" max="14084" width="1.625" style="81" customWidth="1"/>
    <col min="14085" max="14085" width="8.375" style="81" customWidth="1"/>
    <col min="14086" max="14086" width="6.125" style="81" customWidth="1"/>
    <col min="14087" max="14087" width="12" style="81" customWidth="1"/>
    <col min="14088" max="14088" width="13.75" style="81" customWidth="1"/>
    <col min="14089" max="14089" width="8.5" style="81" customWidth="1"/>
    <col min="14090" max="14090" width="13.875" style="81" customWidth="1"/>
    <col min="14091" max="14091" width="7.75" style="81" customWidth="1"/>
    <col min="14092" max="14092" width="12.875" style="81" customWidth="1"/>
    <col min="14093" max="14093" width="6.125" style="81" customWidth="1"/>
    <col min="14094" max="14094" width="16.375" style="81" customWidth="1"/>
    <col min="14095" max="14095" width="1.625" style="81" customWidth="1"/>
    <col min="14096" max="14339" width="9" style="81"/>
    <col min="14340" max="14340" width="1.625" style="81" customWidth="1"/>
    <col min="14341" max="14341" width="8.375" style="81" customWidth="1"/>
    <col min="14342" max="14342" width="6.125" style="81" customWidth="1"/>
    <col min="14343" max="14343" width="12" style="81" customWidth="1"/>
    <col min="14344" max="14344" width="13.75" style="81" customWidth="1"/>
    <col min="14345" max="14345" width="8.5" style="81" customWidth="1"/>
    <col min="14346" max="14346" width="13.875" style="81" customWidth="1"/>
    <col min="14347" max="14347" width="7.75" style="81" customWidth="1"/>
    <col min="14348" max="14348" width="12.875" style="81" customWidth="1"/>
    <col min="14349" max="14349" width="6.125" style="81" customWidth="1"/>
    <col min="14350" max="14350" width="16.375" style="81" customWidth="1"/>
    <col min="14351" max="14351" width="1.625" style="81" customWidth="1"/>
    <col min="14352" max="14595" width="9" style="81"/>
    <col min="14596" max="14596" width="1.625" style="81" customWidth="1"/>
    <col min="14597" max="14597" width="8.375" style="81" customWidth="1"/>
    <col min="14598" max="14598" width="6.125" style="81" customWidth="1"/>
    <col min="14599" max="14599" width="12" style="81" customWidth="1"/>
    <col min="14600" max="14600" width="13.75" style="81" customWidth="1"/>
    <col min="14601" max="14601" width="8.5" style="81" customWidth="1"/>
    <col min="14602" max="14602" width="13.875" style="81" customWidth="1"/>
    <col min="14603" max="14603" width="7.75" style="81" customWidth="1"/>
    <col min="14604" max="14604" width="12.875" style="81" customWidth="1"/>
    <col min="14605" max="14605" width="6.125" style="81" customWidth="1"/>
    <col min="14606" max="14606" width="16.375" style="81" customWidth="1"/>
    <col min="14607" max="14607" width="1.625" style="81" customWidth="1"/>
    <col min="14608" max="14851" width="9" style="81"/>
    <col min="14852" max="14852" width="1.625" style="81" customWidth="1"/>
    <col min="14853" max="14853" width="8.375" style="81" customWidth="1"/>
    <col min="14854" max="14854" width="6.125" style="81" customWidth="1"/>
    <col min="14855" max="14855" width="12" style="81" customWidth="1"/>
    <col min="14856" max="14856" width="13.75" style="81" customWidth="1"/>
    <col min="14857" max="14857" width="8.5" style="81" customWidth="1"/>
    <col min="14858" max="14858" width="13.875" style="81" customWidth="1"/>
    <col min="14859" max="14859" width="7.75" style="81" customWidth="1"/>
    <col min="14860" max="14860" width="12.875" style="81" customWidth="1"/>
    <col min="14861" max="14861" width="6.125" style="81" customWidth="1"/>
    <col min="14862" max="14862" width="16.375" style="81" customWidth="1"/>
    <col min="14863" max="14863" width="1.625" style="81" customWidth="1"/>
    <col min="14864" max="15107" width="9" style="81"/>
    <col min="15108" max="15108" width="1.625" style="81" customWidth="1"/>
    <col min="15109" max="15109" width="8.375" style="81" customWidth="1"/>
    <col min="15110" max="15110" width="6.125" style="81" customWidth="1"/>
    <col min="15111" max="15111" width="12" style="81" customWidth="1"/>
    <col min="15112" max="15112" width="13.75" style="81" customWidth="1"/>
    <col min="15113" max="15113" width="8.5" style="81" customWidth="1"/>
    <col min="15114" max="15114" width="13.875" style="81" customWidth="1"/>
    <col min="15115" max="15115" width="7.75" style="81" customWidth="1"/>
    <col min="15116" max="15116" width="12.875" style="81" customWidth="1"/>
    <col min="15117" max="15117" width="6.125" style="81" customWidth="1"/>
    <col min="15118" max="15118" width="16.375" style="81" customWidth="1"/>
    <col min="15119" max="15119" width="1.625" style="81" customWidth="1"/>
    <col min="15120" max="15363" width="9" style="81"/>
    <col min="15364" max="15364" width="1.625" style="81" customWidth="1"/>
    <col min="15365" max="15365" width="8.375" style="81" customWidth="1"/>
    <col min="15366" max="15366" width="6.125" style="81" customWidth="1"/>
    <col min="15367" max="15367" width="12" style="81" customWidth="1"/>
    <col min="15368" max="15368" width="13.75" style="81" customWidth="1"/>
    <col min="15369" max="15369" width="8.5" style="81" customWidth="1"/>
    <col min="15370" max="15370" width="13.875" style="81" customWidth="1"/>
    <col min="15371" max="15371" width="7.75" style="81" customWidth="1"/>
    <col min="15372" max="15372" width="12.875" style="81" customWidth="1"/>
    <col min="15373" max="15373" width="6.125" style="81" customWidth="1"/>
    <col min="15374" max="15374" width="16.375" style="81" customWidth="1"/>
    <col min="15375" max="15375" width="1.625" style="81" customWidth="1"/>
    <col min="15376" max="15619" width="9" style="81"/>
    <col min="15620" max="15620" width="1.625" style="81" customWidth="1"/>
    <col min="15621" max="15621" width="8.375" style="81" customWidth="1"/>
    <col min="15622" max="15622" width="6.125" style="81" customWidth="1"/>
    <col min="15623" max="15623" width="12" style="81" customWidth="1"/>
    <col min="15624" max="15624" width="13.75" style="81" customWidth="1"/>
    <col min="15625" max="15625" width="8.5" style="81" customWidth="1"/>
    <col min="15626" max="15626" width="13.875" style="81" customWidth="1"/>
    <col min="15627" max="15627" width="7.75" style="81" customWidth="1"/>
    <col min="15628" max="15628" width="12.875" style="81" customWidth="1"/>
    <col min="15629" max="15629" width="6.125" style="81" customWidth="1"/>
    <col min="15630" max="15630" width="16.375" style="81" customWidth="1"/>
    <col min="15631" max="15631" width="1.625" style="81" customWidth="1"/>
    <col min="15632" max="15875" width="9" style="81"/>
    <col min="15876" max="15876" width="1.625" style="81" customWidth="1"/>
    <col min="15877" max="15877" width="8.375" style="81" customWidth="1"/>
    <col min="15878" max="15878" width="6.125" style="81" customWidth="1"/>
    <col min="15879" max="15879" width="12" style="81" customWidth="1"/>
    <col min="15880" max="15880" width="13.75" style="81" customWidth="1"/>
    <col min="15881" max="15881" width="8.5" style="81" customWidth="1"/>
    <col min="15882" max="15882" width="13.875" style="81" customWidth="1"/>
    <col min="15883" max="15883" width="7.75" style="81" customWidth="1"/>
    <col min="15884" max="15884" width="12.875" style="81" customWidth="1"/>
    <col min="15885" max="15885" width="6.125" style="81" customWidth="1"/>
    <col min="15886" max="15886" width="16.375" style="81" customWidth="1"/>
    <col min="15887" max="15887" width="1.625" style="81" customWidth="1"/>
    <col min="15888" max="16131" width="9" style="81"/>
    <col min="16132" max="16132" width="1.625" style="81" customWidth="1"/>
    <col min="16133" max="16133" width="8.375" style="81" customWidth="1"/>
    <col min="16134" max="16134" width="6.125" style="81" customWidth="1"/>
    <col min="16135" max="16135" width="12" style="81" customWidth="1"/>
    <col min="16136" max="16136" width="13.75" style="81" customWidth="1"/>
    <col min="16137" max="16137" width="8.5" style="81" customWidth="1"/>
    <col min="16138" max="16138" width="13.875" style="81" customWidth="1"/>
    <col min="16139" max="16139" width="7.75" style="81" customWidth="1"/>
    <col min="16140" max="16140" width="12.875" style="81" customWidth="1"/>
    <col min="16141" max="16141" width="6.125" style="81" customWidth="1"/>
    <col min="16142" max="16142" width="16.375" style="81" customWidth="1"/>
    <col min="16143" max="16143" width="1.625" style="81" customWidth="1"/>
    <col min="16144" max="16384" width="9" style="81"/>
  </cols>
  <sheetData>
    <row r="1" spans="1:16" ht="31.5" customHeight="1" x14ac:dyDescent="0.15">
      <c r="A1" s="181"/>
      <c r="B1" s="181"/>
      <c r="C1" s="84"/>
      <c r="D1" s="124"/>
      <c r="F1" s="85"/>
      <c r="O1" s="125" t="s">
        <v>218</v>
      </c>
    </row>
    <row r="2" spans="1:16" ht="27.75" customHeight="1" x14ac:dyDescent="0.15">
      <c r="B2" s="394" t="s">
        <v>75</v>
      </c>
      <c r="C2" s="394"/>
      <c r="D2" s="124"/>
      <c r="F2" s="85"/>
    </row>
    <row r="3" spans="1:16" ht="24" x14ac:dyDescent="0.15">
      <c r="B3" s="87"/>
      <c r="C3" s="356" t="s">
        <v>219</v>
      </c>
      <c r="D3" s="356"/>
      <c r="E3" s="86" t="s">
        <v>194</v>
      </c>
      <c r="F3" s="87" t="s">
        <v>212</v>
      </c>
      <c r="G3" s="87"/>
      <c r="H3" s="87"/>
      <c r="I3" s="87"/>
      <c r="J3" s="87"/>
      <c r="K3" s="87"/>
      <c r="L3" s="87"/>
      <c r="M3" s="87"/>
      <c r="N3" s="87"/>
      <c r="O3" s="87"/>
    </row>
    <row r="4" spans="1:16" ht="24.75" customHeight="1" x14ac:dyDescent="0.15"/>
    <row r="5" spans="1:16" ht="22.5" customHeight="1" x14ac:dyDescent="0.15">
      <c r="A5" s="83"/>
      <c r="B5" s="88" t="s">
        <v>23</v>
      </c>
      <c r="C5" s="395" t="s">
        <v>208</v>
      </c>
      <c r="D5" s="395"/>
      <c r="F5" s="13"/>
      <c r="O5" s="89"/>
    </row>
    <row r="6" spans="1:16" ht="22.5" customHeight="1" x14ac:dyDescent="0.15">
      <c r="A6" s="83"/>
      <c r="B6" s="185" t="s">
        <v>24</v>
      </c>
      <c r="C6" s="396" t="s">
        <v>213</v>
      </c>
      <c r="D6" s="397"/>
      <c r="F6" s="13"/>
      <c r="O6" s="91"/>
    </row>
    <row r="7" spans="1:16" ht="22.5" customHeight="1" x14ac:dyDescent="0.15">
      <c r="A7" s="83"/>
      <c r="B7" s="23"/>
      <c r="C7" s="126"/>
      <c r="D7" s="126"/>
      <c r="F7" s="13"/>
      <c r="G7" s="92"/>
      <c r="H7" s="92"/>
      <c r="I7" s="92"/>
      <c r="O7" s="91"/>
      <c r="P7" s="90"/>
    </row>
    <row r="8" spans="1:16" ht="22.5" customHeight="1" x14ac:dyDescent="0.15">
      <c r="A8" s="83"/>
      <c r="B8" s="127"/>
      <c r="O8" s="91"/>
      <c r="P8" s="90"/>
    </row>
    <row r="9" spans="1:16" ht="33.75" customHeight="1" x14ac:dyDescent="0.15">
      <c r="A9" s="83"/>
      <c r="B9" s="127"/>
      <c r="O9" s="128"/>
      <c r="P9" s="90"/>
    </row>
    <row r="10" spans="1:16" ht="22.5" customHeight="1" x14ac:dyDescent="0.15">
      <c r="A10" s="83"/>
      <c r="B10" s="127"/>
      <c r="C10" s="398" t="s">
        <v>76</v>
      </c>
      <c r="D10" s="398"/>
      <c r="E10" s="384" t="s">
        <v>77</v>
      </c>
      <c r="F10" s="385"/>
      <c r="G10" s="386"/>
      <c r="H10" s="384" t="s">
        <v>78</v>
      </c>
      <c r="I10" s="385"/>
      <c r="J10" s="385"/>
      <c r="K10" s="386"/>
      <c r="O10" s="128"/>
      <c r="P10" s="90"/>
    </row>
    <row r="11" spans="1:16" ht="26.25" customHeight="1" x14ac:dyDescent="0.15">
      <c r="C11" s="129">
        <v>7.75</v>
      </c>
      <c r="D11" s="130" t="s">
        <v>79</v>
      </c>
      <c r="E11" s="387">
        <v>243</v>
      </c>
      <c r="F11" s="388"/>
      <c r="G11" s="131" t="s">
        <v>80</v>
      </c>
      <c r="H11" s="389">
        <f>C11*E11</f>
        <v>1883.25</v>
      </c>
      <c r="I11" s="390"/>
      <c r="J11" s="390"/>
      <c r="K11" s="184" t="s">
        <v>79</v>
      </c>
      <c r="L11" s="132"/>
      <c r="M11" s="132"/>
      <c r="N11" s="132"/>
    </row>
    <row r="12" spans="1:16" ht="26.25" customHeight="1" x14ac:dyDescent="0.15">
      <c r="C12" s="133"/>
      <c r="D12" s="134"/>
      <c r="E12" s="133"/>
      <c r="F12" s="134"/>
      <c r="G12" s="135"/>
      <c r="H12" s="136"/>
      <c r="I12" s="136"/>
      <c r="J12" s="137"/>
      <c r="K12" s="132"/>
      <c r="L12" s="132"/>
      <c r="M12" s="132"/>
      <c r="N12" s="132"/>
    </row>
    <row r="13" spans="1:16" ht="51.75" customHeight="1" x14ac:dyDescent="0.15">
      <c r="B13" s="138" t="s">
        <v>81</v>
      </c>
      <c r="C13" s="139"/>
      <c r="D13" s="140"/>
      <c r="E13" s="139"/>
      <c r="F13" s="140"/>
      <c r="G13" s="139"/>
      <c r="H13" s="139"/>
      <c r="I13" s="140"/>
      <c r="J13" s="132"/>
      <c r="K13" s="132"/>
      <c r="L13" s="132"/>
      <c r="M13" s="132"/>
      <c r="N13" s="132"/>
    </row>
    <row r="14" spans="1:16" ht="24.75" customHeight="1" x14ac:dyDescent="0.15">
      <c r="B14" s="370" t="s">
        <v>235</v>
      </c>
      <c r="C14" s="391" t="s">
        <v>82</v>
      </c>
      <c r="D14" s="392"/>
      <c r="E14" s="393" t="s">
        <v>83</v>
      </c>
      <c r="F14" s="393"/>
      <c r="G14" s="393"/>
      <c r="H14" s="393"/>
      <c r="I14" s="393"/>
      <c r="J14" s="377" t="s">
        <v>84</v>
      </c>
      <c r="K14" s="378"/>
      <c r="L14" s="377" t="s">
        <v>188</v>
      </c>
      <c r="M14" s="378"/>
      <c r="N14" s="381" t="s">
        <v>85</v>
      </c>
      <c r="O14" s="382"/>
    </row>
    <row r="15" spans="1:16" ht="20.100000000000001" customHeight="1" x14ac:dyDescent="0.15">
      <c r="B15" s="371"/>
      <c r="C15" s="374"/>
      <c r="D15" s="375"/>
      <c r="E15" s="383" t="s">
        <v>86</v>
      </c>
      <c r="F15" s="383"/>
      <c r="G15" s="383" t="s">
        <v>87</v>
      </c>
      <c r="H15" s="383"/>
      <c r="I15" s="383"/>
      <c r="J15" s="379"/>
      <c r="K15" s="380"/>
      <c r="L15" s="379"/>
      <c r="M15" s="380"/>
      <c r="N15" s="381"/>
      <c r="O15" s="382"/>
      <c r="P15" s="109"/>
    </row>
    <row r="16" spans="1:16" ht="21" customHeight="1" x14ac:dyDescent="0.15">
      <c r="B16" s="141" t="s">
        <v>236</v>
      </c>
      <c r="C16" s="142">
        <f>H11</f>
        <v>1883.25</v>
      </c>
      <c r="D16" s="143" t="s">
        <v>79</v>
      </c>
      <c r="E16" s="144">
        <v>103</v>
      </c>
      <c r="F16" s="104" t="s">
        <v>37</v>
      </c>
      <c r="G16" s="362">
        <v>10</v>
      </c>
      <c r="H16" s="363"/>
      <c r="I16" s="104" t="s">
        <v>37</v>
      </c>
      <c r="J16" s="145">
        <f>IF(B16="",0,IF(NOT(AND(E16="",G16="")),ROUNDDOWN(((E16+G16)/(C16+G16))*100,1)))</f>
        <v>5.9</v>
      </c>
      <c r="K16" s="186" t="s">
        <v>88</v>
      </c>
      <c r="L16" s="146">
        <v>20</v>
      </c>
      <c r="M16" s="104" t="s">
        <v>37</v>
      </c>
      <c r="N16" s="364"/>
      <c r="O16" s="365"/>
      <c r="P16" s="109"/>
    </row>
    <row r="17" spans="2:16" ht="21" customHeight="1" x14ac:dyDescent="0.15">
      <c r="B17" s="141" t="s">
        <v>237</v>
      </c>
      <c r="C17" s="142">
        <f>H11</f>
        <v>1883.25</v>
      </c>
      <c r="D17" s="143" t="s">
        <v>79</v>
      </c>
      <c r="E17" s="144">
        <v>50</v>
      </c>
      <c r="F17" s="104" t="s">
        <v>37</v>
      </c>
      <c r="G17" s="362">
        <v>8</v>
      </c>
      <c r="H17" s="363"/>
      <c r="I17" s="104" t="s">
        <v>37</v>
      </c>
      <c r="J17" s="145">
        <f>IF(B17="",0,IF(NOT(AND(E17="",G17="")),ROUNDDOWN(((E17+G17)/(C17+G17))*100,1)))</f>
        <v>3</v>
      </c>
      <c r="K17" s="186" t="s">
        <v>88</v>
      </c>
      <c r="L17" s="146">
        <v>15</v>
      </c>
      <c r="M17" s="104" t="s">
        <v>37</v>
      </c>
      <c r="N17" s="364"/>
      <c r="O17" s="365"/>
    </row>
    <row r="18" spans="2:16" ht="21" customHeight="1" x14ac:dyDescent="0.15">
      <c r="B18" s="141"/>
      <c r="C18" s="142">
        <v>0</v>
      </c>
      <c r="D18" s="143" t="s">
        <v>79</v>
      </c>
      <c r="E18" s="144"/>
      <c r="F18" s="104" t="s">
        <v>37</v>
      </c>
      <c r="G18" s="362"/>
      <c r="H18" s="363"/>
      <c r="I18" s="104" t="s">
        <v>37</v>
      </c>
      <c r="J18" s="145">
        <f t="shared" ref="J18:J20" si="0">IF(OR(B18="",E18=""),0,ROUNDDOWN((E18/C18)*100,1))</f>
        <v>0</v>
      </c>
      <c r="K18" s="186" t="s">
        <v>88</v>
      </c>
      <c r="L18" s="146"/>
      <c r="M18" s="104" t="s">
        <v>37</v>
      </c>
      <c r="N18" s="364"/>
      <c r="O18" s="365"/>
    </row>
    <row r="19" spans="2:16" ht="21" customHeight="1" x14ac:dyDescent="0.15">
      <c r="B19" s="141"/>
      <c r="C19" s="142">
        <v>0</v>
      </c>
      <c r="D19" s="143" t="s">
        <v>79</v>
      </c>
      <c r="E19" s="144"/>
      <c r="F19" s="104" t="s">
        <v>37</v>
      </c>
      <c r="G19" s="362"/>
      <c r="H19" s="363"/>
      <c r="I19" s="104" t="s">
        <v>37</v>
      </c>
      <c r="J19" s="145">
        <f t="shared" si="0"/>
        <v>0</v>
      </c>
      <c r="K19" s="186" t="s">
        <v>88</v>
      </c>
      <c r="L19" s="146"/>
      <c r="M19" s="104" t="s">
        <v>37</v>
      </c>
      <c r="N19" s="364"/>
      <c r="O19" s="365"/>
      <c r="P19" s="109"/>
    </row>
    <row r="20" spans="2:16" ht="21" customHeight="1" thickBot="1" x14ac:dyDescent="0.2">
      <c r="B20" s="141"/>
      <c r="C20" s="142">
        <v>0</v>
      </c>
      <c r="D20" s="143" t="s">
        <v>79</v>
      </c>
      <c r="E20" s="144"/>
      <c r="F20" s="104" t="s">
        <v>37</v>
      </c>
      <c r="G20" s="362"/>
      <c r="H20" s="363"/>
      <c r="I20" s="104" t="s">
        <v>37</v>
      </c>
      <c r="J20" s="145">
        <f t="shared" si="0"/>
        <v>0</v>
      </c>
      <c r="K20" s="186" t="s">
        <v>88</v>
      </c>
      <c r="L20" s="146"/>
      <c r="M20" s="104" t="s">
        <v>37</v>
      </c>
      <c r="N20" s="364"/>
      <c r="O20" s="365"/>
    </row>
    <row r="21" spans="2:16" ht="21" customHeight="1" thickTop="1" x14ac:dyDescent="0.15">
      <c r="B21" s="147" t="s">
        <v>89</v>
      </c>
      <c r="C21" s="187">
        <f>SUM(C16:C20)</f>
        <v>3766.5</v>
      </c>
      <c r="D21" s="148" t="s">
        <v>79</v>
      </c>
      <c r="E21" s="187">
        <f>SUM(E16:E20)</f>
        <v>153</v>
      </c>
      <c r="F21" s="149" t="s">
        <v>37</v>
      </c>
      <c r="G21" s="366">
        <f>SUM(G16:H20)</f>
        <v>18</v>
      </c>
      <c r="H21" s="367"/>
      <c r="I21" s="149" t="s">
        <v>37</v>
      </c>
      <c r="J21" s="150">
        <f>IFERROR(IF(B21="",0,IF(NOT(AND(E21="",G21="")),ROUNDDOWN(((E21+G21)/(C21+G21))*100,1))),0)</f>
        <v>4.5</v>
      </c>
      <c r="K21" s="188" t="s">
        <v>88</v>
      </c>
      <c r="L21" s="187">
        <f>SUM(L16:L20)</f>
        <v>35</v>
      </c>
      <c r="M21" s="149" t="s">
        <v>37</v>
      </c>
      <c r="N21" s="368"/>
      <c r="O21" s="369"/>
    </row>
    <row r="22" spans="2:16" ht="24" customHeight="1" x14ac:dyDescent="0.15">
      <c r="B22" s="151"/>
      <c r="C22" s="152"/>
      <c r="D22" s="152"/>
      <c r="E22" s="152"/>
      <c r="F22" s="152"/>
      <c r="G22" s="152"/>
      <c r="H22" s="152"/>
      <c r="I22" s="152"/>
      <c r="J22" s="152"/>
      <c r="K22" s="152"/>
      <c r="L22" s="152"/>
      <c r="M22" s="152"/>
      <c r="N22" s="152"/>
    </row>
    <row r="23" spans="2:16" ht="24" customHeight="1" x14ac:dyDescent="0.15">
      <c r="B23" s="138" t="s">
        <v>90</v>
      </c>
      <c r="C23" s="152"/>
      <c r="D23" s="152"/>
      <c r="E23" s="152"/>
      <c r="F23" s="152"/>
      <c r="G23" s="152"/>
      <c r="H23" s="152"/>
      <c r="I23" s="152"/>
      <c r="J23" s="152"/>
      <c r="K23" s="152"/>
      <c r="L23" s="152"/>
      <c r="M23" s="152"/>
      <c r="N23" s="152"/>
    </row>
    <row r="24" spans="2:16" ht="24.75" customHeight="1" x14ac:dyDescent="0.15">
      <c r="B24" s="370" t="s">
        <v>235</v>
      </c>
      <c r="C24" s="372" t="s">
        <v>82</v>
      </c>
      <c r="D24" s="373"/>
      <c r="E24" s="376" t="s">
        <v>83</v>
      </c>
      <c r="F24" s="376"/>
      <c r="G24" s="376"/>
      <c r="H24" s="376"/>
      <c r="I24" s="376"/>
      <c r="J24" s="377" t="s">
        <v>84</v>
      </c>
      <c r="K24" s="378"/>
      <c r="L24" s="377" t="s">
        <v>188</v>
      </c>
      <c r="M24" s="378"/>
      <c r="N24" s="381" t="s">
        <v>85</v>
      </c>
      <c r="O24" s="382"/>
    </row>
    <row r="25" spans="2:16" ht="20.100000000000001" customHeight="1" x14ac:dyDescent="0.15">
      <c r="B25" s="371"/>
      <c r="C25" s="374"/>
      <c r="D25" s="375"/>
      <c r="E25" s="383" t="s">
        <v>86</v>
      </c>
      <c r="F25" s="383"/>
      <c r="G25" s="383" t="s">
        <v>87</v>
      </c>
      <c r="H25" s="383"/>
      <c r="I25" s="383"/>
      <c r="J25" s="379"/>
      <c r="K25" s="380"/>
      <c r="L25" s="379"/>
      <c r="M25" s="380"/>
      <c r="N25" s="381"/>
      <c r="O25" s="382"/>
      <c r="P25" s="109"/>
    </row>
    <row r="26" spans="2:16" ht="21" customHeight="1" x14ac:dyDescent="0.15">
      <c r="B26" s="141" t="s">
        <v>238</v>
      </c>
      <c r="C26" s="153">
        <v>472.5</v>
      </c>
      <c r="D26" s="143" t="s">
        <v>79</v>
      </c>
      <c r="E26" s="154">
        <v>472.5</v>
      </c>
      <c r="F26" s="104" t="s">
        <v>37</v>
      </c>
      <c r="G26" s="362"/>
      <c r="H26" s="363"/>
      <c r="I26" s="104" t="s">
        <v>37</v>
      </c>
      <c r="J26" s="155">
        <f>IF(B26="",0,IF(NOT(AND(E26="",G26="")),ROUNDDOWN(((E26+G26)/(C26+G26))*100,1)))</f>
        <v>100</v>
      </c>
      <c r="K26" s="186" t="s">
        <v>88</v>
      </c>
      <c r="L26" s="146">
        <v>50</v>
      </c>
      <c r="M26" s="104" t="s">
        <v>37</v>
      </c>
      <c r="N26" s="364"/>
      <c r="O26" s="365"/>
      <c r="P26" s="109"/>
    </row>
    <row r="27" spans="2:16" ht="21" customHeight="1" x14ac:dyDescent="0.15">
      <c r="B27" s="141"/>
      <c r="C27" s="153"/>
      <c r="D27" s="143" t="s">
        <v>79</v>
      </c>
      <c r="E27" s="154"/>
      <c r="F27" s="104" t="s">
        <v>37</v>
      </c>
      <c r="G27" s="362"/>
      <c r="H27" s="363"/>
      <c r="I27" s="104" t="s">
        <v>37</v>
      </c>
      <c r="J27" s="156">
        <f>IF(B27="",0,IF(NOT(AND(E27="",G27="")),ROUNDDOWN(((E27+G27)/(C27+G27))*100,1)))</f>
        <v>0</v>
      </c>
      <c r="K27" s="186" t="s">
        <v>88</v>
      </c>
      <c r="L27" s="146"/>
      <c r="M27" s="104" t="s">
        <v>37</v>
      </c>
      <c r="N27" s="364"/>
      <c r="O27" s="365"/>
    </row>
    <row r="28" spans="2:16" ht="21" customHeight="1" x14ac:dyDescent="0.15">
      <c r="B28" s="141"/>
      <c r="C28" s="153"/>
      <c r="D28" s="143" t="s">
        <v>79</v>
      </c>
      <c r="E28" s="154"/>
      <c r="F28" s="104" t="s">
        <v>37</v>
      </c>
      <c r="G28" s="362"/>
      <c r="H28" s="363"/>
      <c r="I28" s="104" t="s">
        <v>37</v>
      </c>
      <c r="J28" s="156">
        <f>IF(B28="",0,IF(NOT(AND(E28="",G28="")),ROUNDDOWN(((E28+G28)/(C28+G28))*100,1)))</f>
        <v>0</v>
      </c>
      <c r="K28" s="186" t="s">
        <v>88</v>
      </c>
      <c r="L28" s="146"/>
      <c r="M28" s="104" t="s">
        <v>37</v>
      </c>
      <c r="N28" s="364"/>
      <c r="O28" s="365"/>
    </row>
    <row r="29" spans="2:16" ht="21" customHeight="1" x14ac:dyDescent="0.15">
      <c r="B29" s="141"/>
      <c r="C29" s="153"/>
      <c r="D29" s="143" t="s">
        <v>79</v>
      </c>
      <c r="E29" s="154"/>
      <c r="F29" s="104" t="s">
        <v>37</v>
      </c>
      <c r="G29" s="362"/>
      <c r="H29" s="363"/>
      <c r="I29" s="104" t="s">
        <v>37</v>
      </c>
      <c r="J29" s="156">
        <f>IF(B29="",0,IF(NOT(AND(E29="",G29="")),ROUNDDOWN(((E29+G29)/(C29+G29))*100,1)))</f>
        <v>0</v>
      </c>
      <c r="K29" s="186" t="s">
        <v>88</v>
      </c>
      <c r="L29" s="146"/>
      <c r="M29" s="104" t="s">
        <v>37</v>
      </c>
      <c r="N29" s="364"/>
      <c r="O29" s="365"/>
      <c r="P29" s="109"/>
    </row>
    <row r="30" spans="2:16" ht="21" customHeight="1" thickBot="1" x14ac:dyDescent="0.2">
      <c r="B30" s="141"/>
      <c r="C30" s="153"/>
      <c r="D30" s="143" t="s">
        <v>79</v>
      </c>
      <c r="E30" s="154"/>
      <c r="F30" s="104" t="s">
        <v>37</v>
      </c>
      <c r="G30" s="362"/>
      <c r="H30" s="363"/>
      <c r="I30" s="104" t="s">
        <v>37</v>
      </c>
      <c r="J30" s="156">
        <f>IF(B30="",0,IF(NOT(AND(E30="",G30="")),ROUNDDOWN(((E30+G30)/(C30+G30))*100,1)))</f>
        <v>0</v>
      </c>
      <c r="K30" s="186" t="s">
        <v>88</v>
      </c>
      <c r="L30" s="146"/>
      <c r="M30" s="104" t="s">
        <v>37</v>
      </c>
      <c r="N30" s="364"/>
      <c r="O30" s="365"/>
    </row>
    <row r="31" spans="2:16" ht="21" customHeight="1" thickTop="1" x14ac:dyDescent="0.15">
      <c r="B31" s="147" t="s">
        <v>89</v>
      </c>
      <c r="C31" s="157">
        <f>SUM(C26:C30)</f>
        <v>472.5</v>
      </c>
      <c r="D31" s="148" t="s">
        <v>79</v>
      </c>
      <c r="E31" s="157">
        <f>SUM(E26:E30)</f>
        <v>472.5</v>
      </c>
      <c r="F31" s="149" t="s">
        <v>37</v>
      </c>
      <c r="G31" s="366">
        <f>SUM(G26:G30)</f>
        <v>0</v>
      </c>
      <c r="H31" s="367">
        <f t="shared" ref="H31" si="1">SUM(H26:H30)</f>
        <v>0</v>
      </c>
      <c r="I31" s="149" t="s">
        <v>37</v>
      </c>
      <c r="J31" s="158">
        <f>IFERROR(IF(B31="",0,IF(NOT(AND(E31="",G31="")),ROUNDDOWN(((E31+G31)/(C31+G31))*100,1))),0)</f>
        <v>100</v>
      </c>
      <c r="K31" s="188" t="s">
        <v>88</v>
      </c>
      <c r="L31" s="187">
        <f>SUM(L26:L30)</f>
        <v>50</v>
      </c>
      <c r="M31" s="149" t="s">
        <v>37</v>
      </c>
      <c r="N31" s="368"/>
      <c r="O31" s="369"/>
    </row>
    <row r="32" spans="2:16" ht="24" customHeight="1" x14ac:dyDescent="0.15"/>
  </sheetData>
  <sheetProtection algorithmName="SHA-512" hashValue="EA4TKzz8X/UNEiyrKc2PAs0EKMdDzit+sgl3OEv38nImYvVCdDP392e+ZrtxwJYT8KMgD/IZ8eegTzedT9BFMA==" saltValue="PJv1e4VHoDIbzGac/OrKkA==" spinCount="100000" sheet="1" objects="1" scenarios="1"/>
  <mergeCells count="49">
    <mergeCell ref="B2:C2"/>
    <mergeCell ref="C3:D3"/>
    <mergeCell ref="C5:D5"/>
    <mergeCell ref="C6:D6"/>
    <mergeCell ref="C10:D10"/>
    <mergeCell ref="H10:K10"/>
    <mergeCell ref="E11:F11"/>
    <mergeCell ref="H11:J11"/>
    <mergeCell ref="B14:B15"/>
    <mergeCell ref="C14:D15"/>
    <mergeCell ref="E14:I14"/>
    <mergeCell ref="J14:K15"/>
    <mergeCell ref="E10:G10"/>
    <mergeCell ref="L14:M15"/>
    <mergeCell ref="N14:O15"/>
    <mergeCell ref="E15:F15"/>
    <mergeCell ref="G15:I15"/>
    <mergeCell ref="G16:H16"/>
    <mergeCell ref="N16:O16"/>
    <mergeCell ref="G17:H17"/>
    <mergeCell ref="N17:O17"/>
    <mergeCell ref="G18:H18"/>
    <mergeCell ref="N18:O18"/>
    <mergeCell ref="G19:H19"/>
    <mergeCell ref="N19:O19"/>
    <mergeCell ref="G20:H20"/>
    <mergeCell ref="N20:O20"/>
    <mergeCell ref="G21:H21"/>
    <mergeCell ref="N21:O21"/>
    <mergeCell ref="B24:B25"/>
    <mergeCell ref="C24:D25"/>
    <mergeCell ref="E24:I24"/>
    <mergeCell ref="J24:K25"/>
    <mergeCell ref="L24:M25"/>
    <mergeCell ref="N24:O25"/>
    <mergeCell ref="E25:F25"/>
    <mergeCell ref="G25:I25"/>
    <mergeCell ref="G26:H26"/>
    <mergeCell ref="N26:O26"/>
    <mergeCell ref="G27:H27"/>
    <mergeCell ref="N27:O27"/>
    <mergeCell ref="G31:H31"/>
    <mergeCell ref="N31:O31"/>
    <mergeCell ref="G28:H28"/>
    <mergeCell ref="N28:O28"/>
    <mergeCell ref="G29:H29"/>
    <mergeCell ref="N29:O29"/>
    <mergeCell ref="G30:H30"/>
    <mergeCell ref="N30:O30"/>
  </mergeCells>
  <phoneticPr fontId="3"/>
  <pageMargins left="0.78740157480314965" right="0.59055118110236227" top="0.39370078740157483" bottom="0.39370078740157483" header="0.59055118110236227" footer="0.19685039370078741"/>
  <pageSetup paperSize="9" scale="71" orientation="portrait" cellComments="asDisplayed" r:id="rId1"/>
  <headerFooter alignWithMargins="0"/>
  <colBreaks count="1" manualBreakCount="1">
    <brk id="16" max="3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4867-83FA-4807-8126-AF14BE1A0AAB}">
  <sheetPr>
    <pageSetUpPr fitToPage="1"/>
  </sheetPr>
  <dimension ref="A1:AB87"/>
  <sheetViews>
    <sheetView topLeftCell="A4" zoomScaleNormal="100" zoomScaleSheetLayoutView="100" workbookViewId="0">
      <selection activeCell="G1" sqref="G1"/>
    </sheetView>
  </sheetViews>
  <sheetFormatPr defaultColWidth="9" defaultRowHeight="11.25" x14ac:dyDescent="0.15"/>
  <cols>
    <col min="1" max="1" width="2.125" style="2" customWidth="1"/>
    <col min="2" max="2" width="4.625" style="2" customWidth="1"/>
    <col min="3" max="3" width="2.5" style="2" customWidth="1"/>
    <col min="4" max="4" width="3.875" style="2" customWidth="1"/>
    <col min="5" max="10" width="3.375" style="2" customWidth="1"/>
    <col min="11" max="11" width="2.125" style="2" customWidth="1"/>
    <col min="12" max="27" width="3.375" style="2" customWidth="1"/>
    <col min="28" max="29" width="2.125" style="2" customWidth="1"/>
    <col min="30" max="16384" width="9" style="2"/>
  </cols>
  <sheetData>
    <row r="1" spans="1:28" ht="20.25" customHeight="1" x14ac:dyDescent="0.15">
      <c r="A1" s="76"/>
      <c r="B1" s="76"/>
      <c r="C1" s="76"/>
      <c r="D1" s="76"/>
      <c r="E1" s="76"/>
    </row>
    <row r="2" spans="1:28" ht="27" customHeight="1" x14ac:dyDescent="0.15">
      <c r="B2" s="440" t="s">
        <v>233</v>
      </c>
      <c r="C2" s="440"/>
      <c r="D2" s="440"/>
      <c r="E2" s="440"/>
      <c r="F2" s="440"/>
      <c r="G2" s="440"/>
      <c r="H2" s="440"/>
      <c r="I2" s="440"/>
      <c r="J2" s="440"/>
      <c r="K2" s="440"/>
      <c r="L2" s="440"/>
      <c r="M2" s="440"/>
      <c r="N2" s="440"/>
      <c r="O2" s="440"/>
      <c r="P2" s="440"/>
      <c r="Q2" s="440"/>
      <c r="R2" s="440"/>
      <c r="S2" s="440"/>
      <c r="T2" s="440"/>
      <c r="U2" s="440"/>
      <c r="V2" s="440"/>
      <c r="W2" s="440"/>
      <c r="X2" s="440"/>
      <c r="Y2" s="440"/>
      <c r="Z2" s="440"/>
    </row>
    <row r="3" spans="1:28" ht="15" customHeight="1" x14ac:dyDescent="0.15">
      <c r="B3" s="441" t="s">
        <v>23</v>
      </c>
      <c r="C3" s="441"/>
      <c r="D3" s="441"/>
      <c r="E3" s="441"/>
      <c r="F3" s="442" t="s">
        <v>198</v>
      </c>
      <c r="G3" s="443"/>
      <c r="H3" s="443"/>
      <c r="I3" s="444"/>
      <c r="J3" s="159"/>
      <c r="K3" s="159"/>
      <c r="L3" s="159"/>
      <c r="M3" s="159"/>
      <c r="N3" s="159"/>
      <c r="O3" s="159"/>
      <c r="P3" s="159"/>
      <c r="Q3" s="159"/>
      <c r="R3" s="159"/>
      <c r="S3" s="159"/>
      <c r="T3" s="159"/>
      <c r="U3" s="159"/>
      <c r="V3" s="159"/>
      <c r="W3" s="159"/>
      <c r="X3" s="159"/>
      <c r="Y3" s="159"/>
      <c r="Z3" s="159"/>
    </row>
    <row r="4" spans="1:28" ht="15" customHeight="1" x14ac:dyDescent="0.15">
      <c r="B4" s="441" t="s">
        <v>92</v>
      </c>
      <c r="C4" s="441"/>
      <c r="D4" s="441"/>
      <c r="E4" s="441"/>
      <c r="F4" s="442" t="s">
        <v>199</v>
      </c>
      <c r="G4" s="443"/>
      <c r="H4" s="443"/>
      <c r="I4" s="444"/>
      <c r="J4" s="159"/>
      <c r="K4" s="159"/>
      <c r="L4" s="159"/>
      <c r="M4" s="159"/>
      <c r="N4" s="159"/>
      <c r="O4" s="159"/>
      <c r="P4" s="159"/>
      <c r="Q4" s="159"/>
      <c r="R4" s="159"/>
      <c r="S4" s="159"/>
      <c r="T4" s="159"/>
      <c r="U4" s="159"/>
      <c r="V4" s="159"/>
      <c r="W4" s="159"/>
      <c r="X4" s="159"/>
      <c r="Y4" s="159"/>
      <c r="Z4" s="159"/>
    </row>
    <row r="5" spans="1:28" ht="15" customHeight="1" x14ac:dyDescent="0.15">
      <c r="B5" s="445" t="s">
        <v>25</v>
      </c>
      <c r="C5" s="446"/>
      <c r="D5" s="446"/>
      <c r="E5" s="447"/>
      <c r="F5" s="451" t="s">
        <v>236</v>
      </c>
      <c r="G5" s="452"/>
      <c r="H5" s="452"/>
      <c r="I5" s="453"/>
      <c r="J5" s="159"/>
      <c r="K5" s="159"/>
      <c r="L5" s="159"/>
      <c r="M5" s="159"/>
      <c r="N5" s="159"/>
      <c r="O5" s="159"/>
      <c r="P5" s="159"/>
      <c r="Q5" s="159"/>
      <c r="R5" s="159"/>
      <c r="S5" s="159"/>
      <c r="T5" s="159"/>
      <c r="U5" s="159"/>
      <c r="V5" s="159"/>
      <c r="W5" s="159"/>
      <c r="X5" s="159"/>
      <c r="Y5" s="159"/>
      <c r="Z5" s="159"/>
    </row>
    <row r="6" spans="1:28" ht="15" customHeight="1" x14ac:dyDescent="0.15">
      <c r="B6" s="448"/>
      <c r="C6" s="449"/>
      <c r="D6" s="449"/>
      <c r="E6" s="450"/>
      <c r="F6" s="454"/>
      <c r="G6" s="455"/>
      <c r="H6" s="455"/>
      <c r="I6" s="456"/>
      <c r="J6" s="159"/>
      <c r="K6" s="159"/>
      <c r="L6" s="159"/>
      <c r="M6" s="159"/>
      <c r="N6" s="159"/>
      <c r="O6" s="159"/>
      <c r="P6" s="159"/>
      <c r="Q6" s="159"/>
      <c r="R6" s="159"/>
      <c r="S6" s="159"/>
      <c r="T6" s="159"/>
      <c r="U6" s="159"/>
      <c r="V6" s="159"/>
      <c r="W6" s="159"/>
      <c r="X6" s="159"/>
      <c r="Y6" s="159"/>
      <c r="Z6" s="159"/>
    </row>
    <row r="7" spans="1:28" ht="104.25" customHeight="1" x14ac:dyDescent="0.15">
      <c r="B7" s="160"/>
      <c r="C7" s="190"/>
      <c r="D7" s="190"/>
      <c r="E7" s="190"/>
      <c r="F7" s="189"/>
      <c r="G7" s="189"/>
      <c r="H7" s="189"/>
      <c r="I7" s="189"/>
      <c r="J7" s="159"/>
      <c r="K7" s="159"/>
      <c r="L7" s="159"/>
      <c r="M7" s="159"/>
      <c r="N7" s="159"/>
      <c r="O7" s="159"/>
      <c r="P7" s="159"/>
      <c r="Q7" s="159"/>
      <c r="R7" s="159"/>
      <c r="S7" s="159"/>
      <c r="T7" s="159"/>
      <c r="U7" s="159"/>
      <c r="V7" s="159"/>
      <c r="W7" s="159"/>
      <c r="X7" s="159"/>
      <c r="Y7" s="159"/>
      <c r="Z7" s="159"/>
    </row>
    <row r="8" spans="1:28" x14ac:dyDescent="0.15">
      <c r="B8" s="2" t="s">
        <v>93</v>
      </c>
      <c r="L8" s="2" t="s">
        <v>94</v>
      </c>
    </row>
    <row r="9" spans="1:28" ht="24.75" customHeight="1" x14ac:dyDescent="0.15">
      <c r="B9" s="438"/>
      <c r="C9" s="438"/>
      <c r="D9" s="459"/>
      <c r="E9" s="460" t="s">
        <v>95</v>
      </c>
      <c r="F9" s="457"/>
      <c r="G9" s="458" t="s">
        <v>96</v>
      </c>
      <c r="H9" s="457"/>
      <c r="I9" s="458" t="s">
        <v>97</v>
      </c>
      <c r="J9" s="457"/>
      <c r="L9" s="458" t="s">
        <v>98</v>
      </c>
      <c r="M9" s="457"/>
      <c r="N9" s="461" t="s">
        <v>239</v>
      </c>
      <c r="O9" s="462"/>
      <c r="P9" s="457" t="s">
        <v>99</v>
      </c>
      <c r="Q9" s="457"/>
      <c r="R9" s="457" t="s">
        <v>100</v>
      </c>
      <c r="S9" s="457"/>
      <c r="T9" s="457" t="s">
        <v>101</v>
      </c>
      <c r="U9" s="457"/>
      <c r="V9" s="457" t="s">
        <v>102</v>
      </c>
      <c r="W9" s="457"/>
      <c r="X9" s="458" t="s">
        <v>103</v>
      </c>
      <c r="Y9" s="458"/>
      <c r="Z9" s="457" t="s">
        <v>104</v>
      </c>
      <c r="AA9" s="457"/>
      <c r="AB9" s="457"/>
    </row>
    <row r="10" spans="1:28" ht="12" customHeight="1" x14ac:dyDescent="0.15">
      <c r="B10" s="439" t="s">
        <v>247</v>
      </c>
      <c r="C10" s="439"/>
      <c r="D10" s="161" t="s">
        <v>105</v>
      </c>
      <c r="E10" s="424">
        <v>30</v>
      </c>
      <c r="F10" s="425"/>
      <c r="G10" s="426">
        <v>9</v>
      </c>
      <c r="H10" s="427"/>
      <c r="I10" s="428">
        <f t="shared" ref="I10:I21" si="0">IF(G10="",E10,E10-G10)</f>
        <v>21</v>
      </c>
      <c r="J10" s="428"/>
      <c r="L10" s="431">
        <v>300000</v>
      </c>
      <c r="M10" s="431"/>
      <c r="N10" s="431">
        <v>0</v>
      </c>
      <c r="O10" s="431"/>
      <c r="P10" s="431">
        <v>19500</v>
      </c>
      <c r="Q10" s="431"/>
      <c r="R10" s="431">
        <v>0</v>
      </c>
      <c r="S10" s="431"/>
      <c r="T10" s="431">
        <v>12345</v>
      </c>
      <c r="U10" s="431"/>
      <c r="V10" s="431">
        <v>25000</v>
      </c>
      <c r="W10" s="431"/>
      <c r="X10" s="431">
        <v>51362</v>
      </c>
      <c r="Y10" s="431"/>
      <c r="Z10" s="432">
        <f t="shared" ref="Z10:Z21" si="1">SUM(L10:Y10)</f>
        <v>408207</v>
      </c>
      <c r="AA10" s="432"/>
      <c r="AB10" s="432"/>
    </row>
    <row r="11" spans="1:28" ht="12" customHeight="1" x14ac:dyDescent="0.15">
      <c r="B11" s="422"/>
      <c r="C11" s="422"/>
      <c r="D11" s="161" t="s">
        <v>106</v>
      </c>
      <c r="E11" s="424">
        <v>31</v>
      </c>
      <c r="F11" s="425"/>
      <c r="G11" s="426">
        <v>10</v>
      </c>
      <c r="H11" s="427"/>
      <c r="I11" s="428">
        <f t="shared" si="0"/>
        <v>21</v>
      </c>
      <c r="J11" s="428"/>
      <c r="L11" s="429">
        <v>300000</v>
      </c>
      <c r="M11" s="430"/>
      <c r="N11" s="431">
        <v>0</v>
      </c>
      <c r="O11" s="431"/>
      <c r="P11" s="429">
        <v>19500</v>
      </c>
      <c r="Q11" s="430"/>
      <c r="R11" s="431">
        <v>0</v>
      </c>
      <c r="S11" s="431"/>
      <c r="T11" s="429">
        <v>12345</v>
      </c>
      <c r="U11" s="430"/>
      <c r="V11" s="429">
        <v>25000</v>
      </c>
      <c r="W11" s="430"/>
      <c r="X11" s="431">
        <v>51362</v>
      </c>
      <c r="Y11" s="431"/>
      <c r="Z11" s="432">
        <f t="shared" si="1"/>
        <v>408207</v>
      </c>
      <c r="AA11" s="432"/>
      <c r="AB11" s="432"/>
    </row>
    <row r="12" spans="1:28" ht="12" customHeight="1" x14ac:dyDescent="0.15">
      <c r="B12" s="438"/>
      <c r="C12" s="438"/>
      <c r="D12" s="161" t="s">
        <v>107</v>
      </c>
      <c r="E12" s="424">
        <v>30</v>
      </c>
      <c r="F12" s="425"/>
      <c r="G12" s="426">
        <v>10</v>
      </c>
      <c r="H12" s="427"/>
      <c r="I12" s="428">
        <f t="shared" si="0"/>
        <v>20</v>
      </c>
      <c r="J12" s="428"/>
      <c r="L12" s="429">
        <v>300000</v>
      </c>
      <c r="M12" s="430"/>
      <c r="N12" s="431">
        <v>600000</v>
      </c>
      <c r="O12" s="431"/>
      <c r="P12" s="429">
        <v>19500</v>
      </c>
      <c r="Q12" s="430"/>
      <c r="R12" s="431">
        <v>0</v>
      </c>
      <c r="S12" s="431"/>
      <c r="T12" s="429">
        <v>12345</v>
      </c>
      <c r="U12" s="430"/>
      <c r="V12" s="429">
        <v>25000</v>
      </c>
      <c r="W12" s="430"/>
      <c r="X12" s="431">
        <v>103196</v>
      </c>
      <c r="Y12" s="431"/>
      <c r="Z12" s="432">
        <f t="shared" si="1"/>
        <v>1060041</v>
      </c>
      <c r="AA12" s="432"/>
      <c r="AB12" s="432"/>
    </row>
    <row r="13" spans="1:28" ht="12" customHeight="1" x14ac:dyDescent="0.15">
      <c r="B13" s="438"/>
      <c r="C13" s="438"/>
      <c r="D13" s="161" t="s">
        <v>108</v>
      </c>
      <c r="E13" s="424">
        <v>31</v>
      </c>
      <c r="F13" s="425"/>
      <c r="G13" s="426">
        <v>9</v>
      </c>
      <c r="H13" s="427"/>
      <c r="I13" s="428">
        <f t="shared" si="0"/>
        <v>22</v>
      </c>
      <c r="J13" s="428"/>
      <c r="L13" s="429">
        <v>300000</v>
      </c>
      <c r="M13" s="430"/>
      <c r="N13" s="431">
        <v>0</v>
      </c>
      <c r="O13" s="431"/>
      <c r="P13" s="429">
        <v>19500</v>
      </c>
      <c r="Q13" s="430"/>
      <c r="R13" s="431">
        <v>0</v>
      </c>
      <c r="S13" s="431"/>
      <c r="T13" s="429">
        <v>12345</v>
      </c>
      <c r="U13" s="430"/>
      <c r="V13" s="429">
        <v>25000</v>
      </c>
      <c r="W13" s="430"/>
      <c r="X13" s="431">
        <v>51362</v>
      </c>
      <c r="Y13" s="431"/>
      <c r="Z13" s="432">
        <f t="shared" si="1"/>
        <v>408207</v>
      </c>
      <c r="AA13" s="432"/>
      <c r="AB13" s="432"/>
    </row>
    <row r="14" spans="1:28" ht="12" customHeight="1" x14ac:dyDescent="0.15">
      <c r="B14" s="438"/>
      <c r="C14" s="438"/>
      <c r="D14" s="161" t="s">
        <v>109</v>
      </c>
      <c r="E14" s="424">
        <v>31</v>
      </c>
      <c r="F14" s="425"/>
      <c r="G14" s="426">
        <v>10</v>
      </c>
      <c r="H14" s="427"/>
      <c r="I14" s="428">
        <f t="shared" si="0"/>
        <v>21</v>
      </c>
      <c r="J14" s="428"/>
      <c r="L14" s="429">
        <v>300000</v>
      </c>
      <c r="M14" s="430"/>
      <c r="N14" s="431">
        <v>0</v>
      </c>
      <c r="O14" s="431"/>
      <c r="P14" s="429">
        <v>19500</v>
      </c>
      <c r="Q14" s="430"/>
      <c r="R14" s="431">
        <v>0</v>
      </c>
      <c r="S14" s="431"/>
      <c r="T14" s="429">
        <v>12345</v>
      </c>
      <c r="U14" s="430"/>
      <c r="V14" s="429">
        <v>25000</v>
      </c>
      <c r="W14" s="430"/>
      <c r="X14" s="431">
        <v>51362</v>
      </c>
      <c r="Y14" s="431"/>
      <c r="Z14" s="432">
        <f t="shared" si="1"/>
        <v>408207</v>
      </c>
      <c r="AA14" s="432"/>
      <c r="AB14" s="432"/>
    </row>
    <row r="15" spans="1:28" ht="12" customHeight="1" x14ac:dyDescent="0.15">
      <c r="B15" s="438"/>
      <c r="C15" s="438"/>
      <c r="D15" s="161" t="s">
        <v>110</v>
      </c>
      <c r="E15" s="424">
        <v>30</v>
      </c>
      <c r="F15" s="425"/>
      <c r="G15" s="426">
        <v>11</v>
      </c>
      <c r="H15" s="427"/>
      <c r="I15" s="428">
        <f t="shared" si="0"/>
        <v>19</v>
      </c>
      <c r="J15" s="428"/>
      <c r="L15" s="429">
        <v>300000</v>
      </c>
      <c r="M15" s="430"/>
      <c r="N15" s="431">
        <v>0</v>
      </c>
      <c r="O15" s="431"/>
      <c r="P15" s="429">
        <v>19500</v>
      </c>
      <c r="Q15" s="430"/>
      <c r="R15" s="431">
        <v>0</v>
      </c>
      <c r="S15" s="431"/>
      <c r="T15" s="429">
        <v>12345</v>
      </c>
      <c r="U15" s="430"/>
      <c r="V15" s="429">
        <v>25000</v>
      </c>
      <c r="W15" s="430"/>
      <c r="X15" s="431">
        <v>51362</v>
      </c>
      <c r="Y15" s="431"/>
      <c r="Z15" s="432">
        <f t="shared" si="1"/>
        <v>408207</v>
      </c>
      <c r="AA15" s="432"/>
      <c r="AB15" s="432"/>
    </row>
    <row r="16" spans="1:28" ht="12" customHeight="1" x14ac:dyDescent="0.15">
      <c r="B16" s="438"/>
      <c r="C16" s="438"/>
      <c r="D16" s="161" t="s">
        <v>111</v>
      </c>
      <c r="E16" s="424">
        <v>31</v>
      </c>
      <c r="F16" s="425"/>
      <c r="G16" s="426">
        <v>9</v>
      </c>
      <c r="H16" s="427"/>
      <c r="I16" s="428">
        <f t="shared" si="0"/>
        <v>22</v>
      </c>
      <c r="J16" s="428"/>
      <c r="L16" s="431">
        <v>310000</v>
      </c>
      <c r="M16" s="431"/>
      <c r="N16" s="431">
        <v>0</v>
      </c>
      <c r="O16" s="431"/>
      <c r="P16" s="429">
        <v>19500</v>
      </c>
      <c r="Q16" s="430"/>
      <c r="R16" s="431">
        <v>0</v>
      </c>
      <c r="S16" s="431"/>
      <c r="T16" s="429">
        <v>12345</v>
      </c>
      <c r="U16" s="430"/>
      <c r="V16" s="429">
        <v>25000</v>
      </c>
      <c r="W16" s="430"/>
      <c r="X16" s="431">
        <v>51362</v>
      </c>
      <c r="Y16" s="431"/>
      <c r="Z16" s="432">
        <f t="shared" si="1"/>
        <v>418207</v>
      </c>
      <c r="AA16" s="432"/>
      <c r="AB16" s="432"/>
    </row>
    <row r="17" spans="2:28" ht="12" customHeight="1" x14ac:dyDescent="0.15">
      <c r="B17" s="438"/>
      <c r="C17" s="438"/>
      <c r="D17" s="161" t="s">
        <v>112</v>
      </c>
      <c r="E17" s="424">
        <v>30</v>
      </c>
      <c r="F17" s="425"/>
      <c r="G17" s="426">
        <v>10</v>
      </c>
      <c r="H17" s="427"/>
      <c r="I17" s="428">
        <f t="shared" si="0"/>
        <v>20</v>
      </c>
      <c r="J17" s="428"/>
      <c r="L17" s="429">
        <v>310000</v>
      </c>
      <c r="M17" s="430"/>
      <c r="N17" s="431">
        <v>0</v>
      </c>
      <c r="O17" s="431"/>
      <c r="P17" s="429">
        <v>19500</v>
      </c>
      <c r="Q17" s="430"/>
      <c r="R17" s="431">
        <v>10000</v>
      </c>
      <c r="S17" s="431"/>
      <c r="T17" s="429">
        <v>12345</v>
      </c>
      <c r="U17" s="430"/>
      <c r="V17" s="429">
        <v>25000</v>
      </c>
      <c r="W17" s="430"/>
      <c r="X17" s="431">
        <v>51362</v>
      </c>
      <c r="Y17" s="431"/>
      <c r="Z17" s="432">
        <f t="shared" si="1"/>
        <v>428207</v>
      </c>
      <c r="AA17" s="432"/>
      <c r="AB17" s="432"/>
    </row>
    <row r="18" spans="2:28" ht="12" customHeight="1" x14ac:dyDescent="0.15">
      <c r="B18" s="438"/>
      <c r="C18" s="438"/>
      <c r="D18" s="161" t="s">
        <v>113</v>
      </c>
      <c r="E18" s="424">
        <v>31</v>
      </c>
      <c r="F18" s="425"/>
      <c r="G18" s="426">
        <v>11</v>
      </c>
      <c r="H18" s="427"/>
      <c r="I18" s="428">
        <f t="shared" si="0"/>
        <v>20</v>
      </c>
      <c r="J18" s="428"/>
      <c r="L18" s="429">
        <v>310000</v>
      </c>
      <c r="M18" s="430"/>
      <c r="N18" s="431">
        <v>677500</v>
      </c>
      <c r="O18" s="431"/>
      <c r="P18" s="429">
        <v>19500</v>
      </c>
      <c r="Q18" s="430"/>
      <c r="R18" s="429">
        <v>10000</v>
      </c>
      <c r="S18" s="430"/>
      <c r="T18" s="429">
        <v>12345</v>
      </c>
      <c r="U18" s="430"/>
      <c r="V18" s="429">
        <v>25000</v>
      </c>
      <c r="W18" s="430"/>
      <c r="X18" s="431">
        <v>109891</v>
      </c>
      <c r="Y18" s="431"/>
      <c r="Z18" s="432">
        <f t="shared" si="1"/>
        <v>1164236</v>
      </c>
      <c r="AA18" s="432"/>
      <c r="AB18" s="432"/>
    </row>
    <row r="19" spans="2:28" ht="12" customHeight="1" x14ac:dyDescent="0.15">
      <c r="B19" s="423" t="s">
        <v>248</v>
      </c>
      <c r="C19" s="423"/>
      <c r="D19" s="161" t="s">
        <v>114</v>
      </c>
      <c r="E19" s="424">
        <v>31</v>
      </c>
      <c r="F19" s="425"/>
      <c r="G19" s="426">
        <v>12</v>
      </c>
      <c r="H19" s="427"/>
      <c r="I19" s="428">
        <f t="shared" si="0"/>
        <v>19</v>
      </c>
      <c r="J19" s="428"/>
      <c r="L19" s="429">
        <v>310000</v>
      </c>
      <c r="M19" s="430"/>
      <c r="N19" s="431">
        <v>0</v>
      </c>
      <c r="O19" s="431"/>
      <c r="P19" s="429">
        <v>19500</v>
      </c>
      <c r="Q19" s="430"/>
      <c r="R19" s="429">
        <v>10000</v>
      </c>
      <c r="S19" s="430"/>
      <c r="T19" s="429">
        <v>12345</v>
      </c>
      <c r="U19" s="430"/>
      <c r="V19" s="429">
        <v>25000</v>
      </c>
      <c r="W19" s="430"/>
      <c r="X19" s="431">
        <v>51362</v>
      </c>
      <c r="Y19" s="431"/>
      <c r="Z19" s="432">
        <f t="shared" si="1"/>
        <v>428207</v>
      </c>
      <c r="AA19" s="432"/>
      <c r="AB19" s="432"/>
    </row>
    <row r="20" spans="2:28" ht="12" customHeight="1" x14ac:dyDescent="0.15">
      <c r="B20" s="422"/>
      <c r="C20" s="422"/>
      <c r="D20" s="161" t="s">
        <v>115</v>
      </c>
      <c r="E20" s="424">
        <v>28</v>
      </c>
      <c r="F20" s="425"/>
      <c r="G20" s="426">
        <v>10</v>
      </c>
      <c r="H20" s="427"/>
      <c r="I20" s="428">
        <f t="shared" si="0"/>
        <v>18</v>
      </c>
      <c r="J20" s="428"/>
      <c r="L20" s="429">
        <v>310000</v>
      </c>
      <c r="M20" s="430"/>
      <c r="N20" s="431">
        <v>0</v>
      </c>
      <c r="O20" s="431"/>
      <c r="P20" s="429">
        <v>19500</v>
      </c>
      <c r="Q20" s="430"/>
      <c r="R20" s="429">
        <v>10000</v>
      </c>
      <c r="S20" s="430"/>
      <c r="T20" s="429">
        <v>12345</v>
      </c>
      <c r="U20" s="430"/>
      <c r="V20" s="429">
        <v>25000</v>
      </c>
      <c r="W20" s="430"/>
      <c r="X20" s="431">
        <v>51362</v>
      </c>
      <c r="Y20" s="431"/>
      <c r="Z20" s="432">
        <f t="shared" si="1"/>
        <v>428207</v>
      </c>
      <c r="AA20" s="432"/>
      <c r="AB20" s="432"/>
    </row>
    <row r="21" spans="2:28" ht="12" customHeight="1" thickBot="1" x14ac:dyDescent="0.2">
      <c r="B21" s="423"/>
      <c r="C21" s="423"/>
      <c r="D21" s="162" t="s">
        <v>116</v>
      </c>
      <c r="E21" s="433">
        <v>31</v>
      </c>
      <c r="F21" s="434"/>
      <c r="G21" s="435">
        <v>11</v>
      </c>
      <c r="H21" s="436"/>
      <c r="I21" s="437">
        <f t="shared" si="0"/>
        <v>20</v>
      </c>
      <c r="J21" s="437"/>
      <c r="L21" s="408">
        <v>310000</v>
      </c>
      <c r="M21" s="409"/>
      <c r="N21" s="410">
        <v>0</v>
      </c>
      <c r="O21" s="410"/>
      <c r="P21" s="408">
        <v>19500</v>
      </c>
      <c r="Q21" s="409"/>
      <c r="R21" s="408">
        <v>10000</v>
      </c>
      <c r="S21" s="409"/>
      <c r="T21" s="408">
        <v>12345</v>
      </c>
      <c r="U21" s="409"/>
      <c r="V21" s="408">
        <v>25000</v>
      </c>
      <c r="W21" s="409"/>
      <c r="X21" s="410">
        <v>51362</v>
      </c>
      <c r="Y21" s="410"/>
      <c r="Z21" s="411">
        <f t="shared" si="1"/>
        <v>428207</v>
      </c>
      <c r="AA21" s="411"/>
      <c r="AB21" s="411"/>
    </row>
    <row r="22" spans="2:28" ht="12" customHeight="1" thickTop="1" x14ac:dyDescent="0.15">
      <c r="B22" s="418" t="s">
        <v>117</v>
      </c>
      <c r="C22" s="418"/>
      <c r="D22" s="419"/>
      <c r="E22" s="420">
        <f>SUM(E10:F21)</f>
        <v>365</v>
      </c>
      <c r="F22" s="421"/>
      <c r="G22" s="421">
        <f>SUM(G10:H21)</f>
        <v>122</v>
      </c>
      <c r="H22" s="421"/>
      <c r="I22" s="421">
        <f>SUM(I10:J21)</f>
        <v>243</v>
      </c>
      <c r="J22" s="421"/>
      <c r="L22" s="399">
        <f>SUM(L10:M21)</f>
        <v>3660000</v>
      </c>
      <c r="M22" s="399"/>
      <c r="N22" s="399">
        <f>SUM(N10:O21)</f>
        <v>1277500</v>
      </c>
      <c r="O22" s="399"/>
      <c r="P22" s="399">
        <f>SUM(P10:Q21)</f>
        <v>234000</v>
      </c>
      <c r="Q22" s="399"/>
      <c r="R22" s="399">
        <f>SUM(R10:S21)</f>
        <v>50000</v>
      </c>
      <c r="S22" s="399"/>
      <c r="T22" s="399">
        <f>SUM(T10:U21)</f>
        <v>148140</v>
      </c>
      <c r="U22" s="399"/>
      <c r="V22" s="399">
        <f>SUM(V10:W21)</f>
        <v>300000</v>
      </c>
      <c r="W22" s="399"/>
      <c r="X22" s="399">
        <f>SUM(X10:Y21)</f>
        <v>726707</v>
      </c>
      <c r="Y22" s="399"/>
      <c r="Z22" s="399">
        <f>SUM(Z10:AB21)</f>
        <v>6396347</v>
      </c>
      <c r="AA22" s="399"/>
      <c r="AB22" s="399"/>
    </row>
    <row r="23" spans="2:28" ht="33.75" customHeight="1" x14ac:dyDescent="0.15">
      <c r="L23" s="415" t="s">
        <v>118</v>
      </c>
      <c r="M23" s="415"/>
      <c r="N23" s="415"/>
      <c r="O23" s="415"/>
      <c r="P23" s="415"/>
      <c r="Q23" s="415"/>
      <c r="R23" s="415"/>
      <c r="S23" s="415"/>
      <c r="T23" s="415"/>
      <c r="U23" s="415"/>
      <c r="V23" s="415"/>
      <c r="W23" s="415"/>
      <c r="X23" s="415"/>
      <c r="Y23" s="415"/>
      <c r="Z23" s="415"/>
      <c r="AA23" s="415"/>
      <c r="AB23" s="415"/>
    </row>
    <row r="24" spans="2:28" ht="15" customHeight="1" x14ac:dyDescent="0.15">
      <c r="B24" s="163" t="s">
        <v>119</v>
      </c>
      <c r="C24" s="164"/>
      <c r="D24" s="164"/>
      <c r="E24" s="164"/>
      <c r="F24" s="164"/>
      <c r="G24" s="164"/>
      <c r="H24" s="164"/>
      <c r="I24" s="164"/>
      <c r="J24" s="164"/>
      <c r="K24" s="164"/>
      <c r="L24" s="164"/>
      <c r="M24" s="164"/>
      <c r="N24" s="164"/>
      <c r="O24" s="164"/>
      <c r="P24" s="416" t="s">
        <v>221</v>
      </c>
      <c r="Q24" s="416"/>
      <c r="R24" s="416"/>
      <c r="S24" s="416"/>
      <c r="T24" s="416"/>
      <c r="U24" s="416"/>
      <c r="V24" s="416"/>
      <c r="W24" s="416"/>
      <c r="X24" s="416"/>
      <c r="Y24" s="164"/>
      <c r="Z24" s="164"/>
      <c r="AA24" s="164"/>
      <c r="AB24" s="165"/>
    </row>
    <row r="25" spans="2:28" ht="11.25" customHeight="1" x14ac:dyDescent="0.15">
      <c r="B25" s="166"/>
      <c r="C25" s="417" t="s">
        <v>120</v>
      </c>
      <c r="D25" s="417"/>
      <c r="E25" s="417"/>
      <c r="I25" s="400" t="s">
        <v>121</v>
      </c>
      <c r="J25" s="400"/>
      <c r="M25" s="402" t="s">
        <v>122</v>
      </c>
      <c r="N25" s="402"/>
      <c r="Q25" s="400" t="s">
        <v>222</v>
      </c>
      <c r="R25" s="400"/>
      <c r="U25" s="402" t="s">
        <v>223</v>
      </c>
      <c r="V25" s="402"/>
      <c r="Y25" s="401" t="s">
        <v>123</v>
      </c>
      <c r="Z25" s="401"/>
      <c r="AA25" s="401"/>
      <c r="AB25" s="167"/>
    </row>
    <row r="26" spans="2:28" x14ac:dyDescent="0.15">
      <c r="B26" s="166"/>
      <c r="C26" s="417" t="s">
        <v>124</v>
      </c>
      <c r="D26" s="417"/>
      <c r="E26" s="417"/>
      <c r="I26" s="400"/>
      <c r="J26" s="400"/>
      <c r="M26" s="402"/>
      <c r="N26" s="402"/>
      <c r="Q26" s="400"/>
      <c r="R26" s="400"/>
      <c r="U26" s="402"/>
      <c r="V26" s="402"/>
      <c r="Y26" s="401"/>
      <c r="Z26" s="401"/>
      <c r="AA26" s="401"/>
      <c r="AB26" s="167"/>
    </row>
    <row r="27" spans="2:28" ht="17.25" customHeight="1" x14ac:dyDescent="0.15">
      <c r="B27" s="166"/>
      <c r="C27" s="406">
        <f>Z22</f>
        <v>6396347</v>
      </c>
      <c r="D27" s="406"/>
      <c r="E27" s="406"/>
      <c r="F27" s="190" t="s">
        <v>125</v>
      </c>
      <c r="G27" s="2" t="s">
        <v>126</v>
      </c>
      <c r="H27" s="190" t="s">
        <v>127</v>
      </c>
      <c r="I27" s="412">
        <f>I22</f>
        <v>243</v>
      </c>
      <c r="J27" s="413"/>
      <c r="K27" s="2" t="s">
        <v>80</v>
      </c>
      <c r="L27" s="2" t="s">
        <v>128</v>
      </c>
      <c r="M27" s="414">
        <v>7.75</v>
      </c>
      <c r="N27" s="414"/>
      <c r="O27" s="2" t="s">
        <v>79</v>
      </c>
      <c r="P27" s="189" t="s">
        <v>224</v>
      </c>
      <c r="Q27" s="414"/>
      <c r="R27" s="414"/>
      <c r="S27" s="1" t="s">
        <v>225</v>
      </c>
      <c r="T27" s="2" t="s">
        <v>226</v>
      </c>
      <c r="U27" s="414"/>
      <c r="V27" s="414"/>
      <c r="W27" s="2" t="s">
        <v>37</v>
      </c>
      <c r="X27" s="1" t="s">
        <v>227</v>
      </c>
      <c r="Y27" s="406">
        <f>IF(OR(C27=0,I27=0,M27=0),0,ROUNDDOWN(C27/(I27*M27+Q27*U27),0))</f>
        <v>3396</v>
      </c>
      <c r="Z27" s="406"/>
      <c r="AA27" s="406"/>
      <c r="AB27" s="167" t="s">
        <v>125</v>
      </c>
    </row>
    <row r="28" spans="2:28" x14ac:dyDescent="0.15">
      <c r="B28" s="168"/>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70"/>
    </row>
    <row r="29" spans="2:28" ht="3" customHeight="1" x14ac:dyDescent="0.15"/>
    <row r="30" spans="2:28" ht="15" customHeight="1" x14ac:dyDescent="0.15">
      <c r="B30" s="163" t="s">
        <v>130</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5"/>
    </row>
    <row r="31" spans="2:28" x14ac:dyDescent="0.15">
      <c r="B31" s="166"/>
      <c r="C31" s="401" t="s">
        <v>123</v>
      </c>
      <c r="D31" s="401"/>
      <c r="E31" s="401"/>
      <c r="H31" s="402" t="s">
        <v>131</v>
      </c>
      <c r="I31" s="402"/>
      <c r="J31" s="402"/>
      <c r="N31" s="400" t="s">
        <v>132</v>
      </c>
      <c r="O31" s="400"/>
      <c r="P31" s="400"/>
      <c r="AB31" s="167"/>
    </row>
    <row r="32" spans="2:28" x14ac:dyDescent="0.15">
      <c r="B32" s="166"/>
      <c r="C32" s="401"/>
      <c r="D32" s="401"/>
      <c r="E32" s="401"/>
      <c r="H32" s="402"/>
      <c r="I32" s="402"/>
      <c r="J32" s="402"/>
      <c r="N32" s="400"/>
      <c r="O32" s="400"/>
      <c r="P32" s="400"/>
      <c r="AB32" s="167"/>
    </row>
    <row r="33" spans="2:28" ht="17.25" customHeight="1" x14ac:dyDescent="0.15">
      <c r="B33" s="166"/>
      <c r="C33" s="407">
        <f>Y27</f>
        <v>3396</v>
      </c>
      <c r="D33" s="407"/>
      <c r="E33" s="407"/>
      <c r="F33" s="2" t="s">
        <v>125</v>
      </c>
      <c r="G33" s="1" t="s">
        <v>128</v>
      </c>
      <c r="H33" s="404">
        <v>103</v>
      </c>
      <c r="I33" s="404"/>
      <c r="J33" s="404"/>
      <c r="K33" s="405" t="s">
        <v>79</v>
      </c>
      <c r="L33" s="405"/>
      <c r="M33" s="1" t="s">
        <v>129</v>
      </c>
      <c r="N33" s="406">
        <f>ROUNDDOWN(C33*H33,0)</f>
        <v>349788</v>
      </c>
      <c r="O33" s="406"/>
      <c r="P33" s="406"/>
      <c r="Q33" s="2" t="s">
        <v>125</v>
      </c>
      <c r="AB33" s="167"/>
    </row>
    <row r="34" spans="2:28" x14ac:dyDescent="0.15">
      <c r="B34" s="168"/>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70"/>
    </row>
    <row r="35" spans="2:28" ht="40.5" customHeight="1" x14ac:dyDescent="0.15"/>
    <row r="36" spans="2:28" ht="15" customHeight="1" x14ac:dyDescent="0.15">
      <c r="B36" s="163" t="s">
        <v>133</v>
      </c>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5"/>
    </row>
    <row r="37" spans="2:28" ht="12" customHeight="1" x14ac:dyDescent="0.15">
      <c r="B37" s="166"/>
      <c r="C37" s="400" t="s">
        <v>134</v>
      </c>
      <c r="D37" s="401"/>
      <c r="E37" s="401"/>
      <c r="H37" s="402" t="s">
        <v>136</v>
      </c>
      <c r="I37" s="402"/>
      <c r="J37" s="402"/>
      <c r="N37" s="402" t="s">
        <v>135</v>
      </c>
      <c r="O37" s="402"/>
      <c r="P37" s="402"/>
      <c r="AB37" s="167"/>
    </row>
    <row r="38" spans="2:28" x14ac:dyDescent="0.15">
      <c r="B38" s="166"/>
      <c r="C38" s="401"/>
      <c r="D38" s="401"/>
      <c r="E38" s="401"/>
      <c r="H38" s="402"/>
      <c r="I38" s="402"/>
      <c r="J38" s="402"/>
      <c r="N38" s="402"/>
      <c r="O38" s="402"/>
      <c r="P38" s="402"/>
      <c r="AB38" s="167"/>
    </row>
    <row r="39" spans="2:28" ht="17.25" customHeight="1" x14ac:dyDescent="0.15">
      <c r="B39" s="166"/>
      <c r="C39" s="403">
        <v>2468</v>
      </c>
      <c r="D39" s="403"/>
      <c r="E39" s="403"/>
      <c r="F39" s="2" t="s">
        <v>125</v>
      </c>
      <c r="G39" s="1" t="s">
        <v>128</v>
      </c>
      <c r="H39" s="404">
        <v>10</v>
      </c>
      <c r="I39" s="404"/>
      <c r="J39" s="404"/>
      <c r="K39" s="405" t="s">
        <v>79</v>
      </c>
      <c r="L39" s="405"/>
      <c r="M39" s="1" t="s">
        <v>129</v>
      </c>
      <c r="N39" s="406">
        <f>ROUNDDOWN(C39*H39,0)</f>
        <v>24680</v>
      </c>
      <c r="O39" s="406"/>
      <c r="P39" s="406"/>
      <c r="Q39" s="2" t="s">
        <v>125</v>
      </c>
      <c r="AB39" s="167"/>
    </row>
    <row r="40" spans="2:28" x14ac:dyDescent="0.15">
      <c r="B40" s="168"/>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70"/>
    </row>
    <row r="41" spans="2:28" ht="33" customHeight="1" x14ac:dyDescent="0.15">
      <c r="B41" s="171"/>
    </row>
    <row r="42" spans="2:28" ht="17.25" customHeight="1" x14ac:dyDescent="0.15">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row>
    <row r="43" spans="2:28" ht="12" x14ac:dyDescent="0.15">
      <c r="B43" s="172"/>
      <c r="C43" s="172"/>
    </row>
    <row r="44" spans="2:28" x14ac:dyDescent="0.15">
      <c r="I44" s="173"/>
      <c r="J44" s="174"/>
      <c r="Q44" s="173"/>
      <c r="R44" s="174"/>
      <c r="Y44" s="173"/>
      <c r="Z44" s="174"/>
    </row>
    <row r="45" spans="2:28" ht="12" customHeight="1" x14ac:dyDescent="0.15">
      <c r="D45" s="175"/>
      <c r="E45" s="1"/>
      <c r="F45" s="1"/>
      <c r="G45" s="1"/>
      <c r="H45" s="1"/>
      <c r="I45" s="1"/>
      <c r="J45" s="176"/>
      <c r="L45" s="175"/>
      <c r="M45" s="1"/>
      <c r="N45" s="1"/>
      <c r="O45" s="1"/>
      <c r="P45" s="1"/>
      <c r="Q45" s="1"/>
      <c r="R45" s="176"/>
      <c r="T45" s="175"/>
      <c r="U45" s="1"/>
      <c r="V45" s="1"/>
      <c r="W45" s="1"/>
      <c r="X45" s="1"/>
      <c r="Y45" s="1"/>
      <c r="Z45" s="176"/>
    </row>
    <row r="46" spans="2:28" x14ac:dyDescent="0.15">
      <c r="D46" s="177"/>
      <c r="E46" s="178"/>
      <c r="F46" s="178"/>
      <c r="G46" s="178"/>
      <c r="H46" s="178"/>
      <c r="I46" s="178"/>
      <c r="J46" s="179"/>
      <c r="L46" s="177"/>
      <c r="M46" s="178"/>
      <c r="N46" s="178"/>
      <c r="O46" s="177"/>
      <c r="P46" s="177"/>
      <c r="Q46" s="177"/>
      <c r="R46" s="179"/>
      <c r="T46" s="177"/>
      <c r="U46" s="178"/>
      <c r="V46" s="178"/>
      <c r="W46" s="178"/>
      <c r="X46" s="178"/>
      <c r="Y46" s="178"/>
      <c r="Z46" s="179"/>
    </row>
    <row r="47" spans="2:28" x14ac:dyDescent="0.15">
      <c r="D47" s="177"/>
      <c r="E47" s="178"/>
      <c r="F47" s="178"/>
      <c r="G47" s="178"/>
      <c r="H47" s="178"/>
      <c r="I47" s="178"/>
      <c r="J47" s="179"/>
      <c r="L47" s="177"/>
      <c r="M47" s="178"/>
      <c r="N47" s="178"/>
      <c r="O47" s="178"/>
      <c r="P47" s="178"/>
      <c r="Q47" s="178"/>
      <c r="R47" s="179"/>
      <c r="T47" s="177"/>
      <c r="U47" s="178"/>
      <c r="V47" s="178"/>
      <c r="W47" s="178"/>
      <c r="X47" s="178"/>
      <c r="Y47" s="178"/>
      <c r="Z47" s="179"/>
    </row>
    <row r="48" spans="2:28" x14ac:dyDescent="0.15">
      <c r="D48" s="177"/>
      <c r="E48" s="178"/>
      <c r="F48" s="178"/>
      <c r="G48" s="178"/>
      <c r="H48" s="178"/>
      <c r="I48" s="178"/>
      <c r="J48" s="179"/>
      <c r="L48" s="177"/>
      <c r="M48" s="178"/>
      <c r="N48" s="178"/>
      <c r="O48" s="178"/>
      <c r="P48" s="178"/>
      <c r="Q48" s="178"/>
      <c r="R48" s="179"/>
      <c r="T48" s="177"/>
      <c r="U48" s="178"/>
      <c r="V48" s="178"/>
      <c r="W48" s="178"/>
      <c r="X48" s="178"/>
      <c r="Y48" s="178"/>
      <c r="Z48" s="179"/>
    </row>
    <row r="49" spans="4:26" x14ac:dyDescent="0.15">
      <c r="D49" s="177"/>
      <c r="E49" s="178"/>
      <c r="F49" s="178"/>
      <c r="G49" s="178"/>
      <c r="H49" s="178"/>
      <c r="I49" s="178"/>
      <c r="J49" s="179"/>
      <c r="L49" s="177"/>
      <c r="M49" s="178"/>
      <c r="N49" s="178"/>
      <c r="O49" s="178"/>
      <c r="P49" s="178"/>
      <c r="Q49" s="178"/>
      <c r="R49" s="179"/>
      <c r="T49" s="177"/>
      <c r="U49" s="178"/>
      <c r="V49" s="178"/>
      <c r="W49" s="178"/>
      <c r="X49" s="178"/>
      <c r="Y49" s="178"/>
      <c r="Z49" s="179"/>
    </row>
    <row r="50" spans="4:26" ht="12" customHeight="1" x14ac:dyDescent="0.15">
      <c r="D50" s="177"/>
      <c r="E50" s="178"/>
      <c r="F50" s="178"/>
      <c r="G50" s="178"/>
      <c r="H50" s="178"/>
      <c r="I50" s="178"/>
      <c r="J50" s="177"/>
      <c r="L50" s="177"/>
      <c r="M50" s="178"/>
      <c r="N50" s="178"/>
      <c r="O50" s="178"/>
      <c r="P50" s="178"/>
      <c r="Q50" s="178"/>
      <c r="R50" s="179"/>
      <c r="T50" s="177"/>
      <c r="U50" s="178"/>
      <c r="V50" s="178"/>
      <c r="W50" s="178"/>
      <c r="X50" s="178"/>
      <c r="Y50" s="178"/>
      <c r="Z50" s="179"/>
    </row>
    <row r="51" spans="4:26" x14ac:dyDescent="0.15">
      <c r="D51" s="177"/>
      <c r="E51" s="178"/>
      <c r="F51" s="178"/>
      <c r="G51" s="178"/>
      <c r="H51" s="178"/>
      <c r="I51" s="178"/>
      <c r="J51" s="179"/>
      <c r="L51" s="175"/>
      <c r="M51" s="1"/>
      <c r="N51" s="1"/>
      <c r="O51" s="1"/>
      <c r="P51" s="1"/>
      <c r="Q51" s="1"/>
      <c r="R51" s="176"/>
      <c r="T51" s="175"/>
      <c r="U51" s="1"/>
      <c r="V51" s="1"/>
      <c r="W51" s="1"/>
      <c r="X51" s="1"/>
      <c r="Y51" s="1"/>
      <c r="Z51" s="176"/>
    </row>
    <row r="52" spans="4:26" ht="12" customHeight="1" x14ac:dyDescent="0.15"/>
    <row r="53" spans="4:26" ht="12" customHeight="1" x14ac:dyDescent="0.15">
      <c r="I53" s="173"/>
      <c r="J53" s="174"/>
      <c r="Q53" s="173"/>
      <c r="R53" s="174"/>
      <c r="Y53" s="173"/>
      <c r="Z53" s="174"/>
    </row>
    <row r="54" spans="4:26" ht="12" customHeight="1" x14ac:dyDescent="0.15">
      <c r="D54" s="175"/>
      <c r="E54" s="1"/>
      <c r="F54" s="1"/>
      <c r="G54" s="1"/>
      <c r="H54" s="1"/>
      <c r="I54" s="1"/>
      <c r="J54" s="176"/>
      <c r="L54" s="175"/>
      <c r="M54" s="1"/>
      <c r="N54" s="1"/>
      <c r="O54" s="1"/>
      <c r="P54" s="1"/>
      <c r="Q54" s="1"/>
      <c r="R54" s="176"/>
      <c r="T54" s="175"/>
      <c r="U54" s="1"/>
      <c r="V54" s="1"/>
      <c r="W54" s="1"/>
      <c r="X54" s="1"/>
      <c r="Y54" s="1"/>
      <c r="Z54" s="176"/>
    </row>
    <row r="55" spans="4:26" ht="12" customHeight="1" x14ac:dyDescent="0.15">
      <c r="D55" s="177"/>
      <c r="E55" s="178"/>
      <c r="F55" s="178"/>
      <c r="G55" s="178"/>
      <c r="H55" s="178"/>
      <c r="I55" s="178"/>
      <c r="J55" s="179"/>
      <c r="L55" s="177"/>
      <c r="M55" s="178"/>
      <c r="N55" s="178"/>
      <c r="O55" s="178"/>
      <c r="P55" s="178"/>
      <c r="Q55" s="178"/>
      <c r="R55" s="179"/>
      <c r="T55" s="177"/>
      <c r="U55" s="178"/>
      <c r="V55" s="178"/>
      <c r="W55" s="178"/>
      <c r="X55" s="178"/>
      <c r="Y55" s="178"/>
      <c r="Z55" s="179"/>
    </row>
    <row r="56" spans="4:26" ht="12" customHeight="1" x14ac:dyDescent="0.15">
      <c r="D56" s="177"/>
      <c r="E56" s="178"/>
      <c r="F56" s="178"/>
      <c r="G56" s="178"/>
      <c r="H56" s="178"/>
      <c r="I56" s="178"/>
      <c r="J56" s="179"/>
      <c r="L56" s="177"/>
      <c r="M56" s="178"/>
      <c r="N56" s="178"/>
      <c r="O56" s="178"/>
      <c r="P56" s="178"/>
      <c r="Q56" s="177"/>
      <c r="R56" s="179"/>
      <c r="T56" s="177"/>
      <c r="U56" s="178"/>
      <c r="V56" s="178"/>
      <c r="W56" s="178"/>
      <c r="X56" s="178"/>
      <c r="Y56" s="178"/>
      <c r="Z56" s="179"/>
    </row>
    <row r="57" spans="4:26" ht="12" customHeight="1" x14ac:dyDescent="0.15">
      <c r="D57" s="177"/>
      <c r="E57" s="178"/>
      <c r="F57" s="178"/>
      <c r="G57" s="178"/>
      <c r="H57" s="178"/>
      <c r="I57" s="178"/>
      <c r="J57" s="179"/>
      <c r="L57" s="177"/>
      <c r="M57" s="178"/>
      <c r="N57" s="178"/>
      <c r="O57" s="178"/>
      <c r="P57" s="178"/>
      <c r="Q57" s="180"/>
      <c r="R57" s="179"/>
      <c r="T57" s="177"/>
      <c r="U57" s="178"/>
      <c r="V57" s="178"/>
      <c r="W57" s="178"/>
      <c r="X57" s="178"/>
      <c r="Y57" s="178"/>
      <c r="Z57" s="179"/>
    </row>
    <row r="58" spans="4:26" ht="12" customHeight="1" x14ac:dyDescent="0.15">
      <c r="D58" s="177"/>
      <c r="E58" s="177"/>
      <c r="F58" s="178"/>
      <c r="G58" s="178"/>
      <c r="H58" s="178"/>
      <c r="I58" s="178"/>
      <c r="J58" s="179"/>
      <c r="L58" s="177"/>
      <c r="M58" s="178"/>
      <c r="N58" s="178"/>
      <c r="O58" s="178"/>
      <c r="P58" s="178"/>
      <c r="Q58" s="178"/>
      <c r="R58" s="179"/>
      <c r="T58" s="177"/>
      <c r="U58" s="177"/>
      <c r="V58" s="178"/>
      <c r="W58" s="178"/>
      <c r="X58" s="178"/>
      <c r="Y58" s="178"/>
      <c r="Z58" s="177"/>
    </row>
    <row r="59" spans="4:26" ht="12" customHeight="1" x14ac:dyDescent="0.15">
      <c r="D59" s="177"/>
      <c r="E59" s="178"/>
      <c r="F59" s="178"/>
      <c r="G59" s="178"/>
      <c r="H59" s="178"/>
      <c r="I59" s="178"/>
      <c r="J59" s="179"/>
      <c r="L59" s="177"/>
      <c r="M59" s="178"/>
      <c r="N59" s="178"/>
      <c r="O59" s="178"/>
      <c r="P59" s="178"/>
      <c r="Q59" s="178"/>
      <c r="R59" s="179"/>
      <c r="T59" s="177"/>
      <c r="U59" s="178"/>
      <c r="V59" s="178"/>
      <c r="W59" s="178"/>
      <c r="X59" s="178"/>
      <c r="Y59" s="178"/>
      <c r="Z59" s="179"/>
    </row>
    <row r="60" spans="4:26" ht="12" customHeight="1" x14ac:dyDescent="0.15">
      <c r="D60" s="177"/>
      <c r="E60" s="178"/>
      <c r="F60" s="178"/>
      <c r="G60" s="178"/>
      <c r="H60" s="178"/>
      <c r="I60" s="178"/>
      <c r="J60" s="179"/>
      <c r="L60" s="175"/>
      <c r="M60" s="1"/>
      <c r="N60" s="1"/>
      <c r="O60" s="1"/>
      <c r="P60" s="1"/>
      <c r="Q60" s="1"/>
      <c r="R60" s="176"/>
      <c r="T60" s="178"/>
      <c r="U60" s="178"/>
      <c r="V60" s="178"/>
      <c r="W60" s="178"/>
      <c r="X60" s="178"/>
      <c r="Y60" s="178"/>
      <c r="Z60" s="178"/>
    </row>
    <row r="61" spans="4:26" ht="12" customHeight="1" x14ac:dyDescent="0.15"/>
    <row r="62" spans="4:26" ht="12" customHeight="1" x14ac:dyDescent="0.15">
      <c r="I62" s="173"/>
      <c r="J62" s="174"/>
      <c r="Q62" s="173"/>
      <c r="R62" s="174"/>
      <c r="Y62" s="173"/>
      <c r="Z62" s="174"/>
    </row>
    <row r="63" spans="4:26" ht="12" customHeight="1" x14ac:dyDescent="0.15">
      <c r="D63" s="175"/>
      <c r="E63" s="1"/>
      <c r="F63" s="1"/>
      <c r="G63" s="1"/>
      <c r="H63" s="1"/>
      <c r="I63" s="1"/>
      <c r="J63" s="176"/>
      <c r="L63" s="175"/>
      <c r="M63" s="1"/>
      <c r="N63" s="1"/>
      <c r="O63" s="1"/>
      <c r="P63" s="1"/>
      <c r="Q63" s="1"/>
      <c r="R63" s="176"/>
      <c r="T63" s="175"/>
      <c r="U63" s="1"/>
      <c r="V63" s="1"/>
      <c r="W63" s="1"/>
      <c r="X63" s="1"/>
      <c r="Y63" s="1"/>
      <c r="Z63" s="176"/>
    </row>
    <row r="64" spans="4:26" ht="12" customHeight="1" x14ac:dyDescent="0.15">
      <c r="D64" s="177"/>
      <c r="E64" s="178"/>
      <c r="F64" s="178"/>
      <c r="G64" s="178"/>
      <c r="H64" s="178"/>
      <c r="I64" s="178"/>
      <c r="J64" s="179"/>
      <c r="L64" s="177"/>
      <c r="M64" s="178"/>
      <c r="N64" s="178"/>
      <c r="O64" s="178"/>
      <c r="P64" s="178"/>
      <c r="Q64" s="177"/>
      <c r="R64" s="179"/>
      <c r="T64" s="177"/>
      <c r="U64" s="178"/>
      <c r="V64" s="178"/>
      <c r="W64" s="178"/>
      <c r="X64" s="178"/>
      <c r="Y64" s="178"/>
      <c r="Z64" s="179"/>
    </row>
    <row r="65" spans="4:26" ht="12" customHeight="1" x14ac:dyDescent="0.15">
      <c r="D65" s="177"/>
      <c r="E65" s="177"/>
      <c r="F65" s="178"/>
      <c r="G65" s="178"/>
      <c r="H65" s="178"/>
      <c r="I65" s="178"/>
      <c r="J65" s="179"/>
      <c r="L65" s="177"/>
      <c r="M65" s="178"/>
      <c r="N65" s="178"/>
      <c r="O65" s="178"/>
      <c r="P65" s="178"/>
      <c r="Q65" s="178"/>
      <c r="R65" s="179"/>
      <c r="T65" s="177"/>
      <c r="U65" s="178"/>
      <c r="V65" s="178"/>
      <c r="W65" s="178"/>
      <c r="X65" s="178"/>
      <c r="Y65" s="178"/>
      <c r="Z65" s="179"/>
    </row>
    <row r="66" spans="4:26" ht="12" customHeight="1" x14ac:dyDescent="0.15">
      <c r="D66" s="177"/>
      <c r="E66" s="178"/>
      <c r="F66" s="178"/>
      <c r="G66" s="178"/>
      <c r="H66" s="178"/>
      <c r="I66" s="178"/>
      <c r="J66" s="179"/>
      <c r="L66" s="177"/>
      <c r="M66" s="178"/>
      <c r="N66" s="178"/>
      <c r="O66" s="178"/>
      <c r="P66" s="178"/>
      <c r="Q66" s="178"/>
      <c r="R66" s="179"/>
      <c r="T66" s="177"/>
      <c r="U66" s="178"/>
      <c r="V66" s="178"/>
      <c r="W66" s="178"/>
      <c r="X66" s="178"/>
      <c r="Y66" s="178"/>
      <c r="Z66" s="179"/>
    </row>
    <row r="67" spans="4:26" ht="12" customHeight="1" x14ac:dyDescent="0.15">
      <c r="D67" s="177"/>
      <c r="E67" s="178"/>
      <c r="F67" s="178"/>
      <c r="G67" s="178"/>
      <c r="H67" s="178"/>
      <c r="I67" s="178"/>
      <c r="J67" s="179"/>
      <c r="L67" s="177"/>
      <c r="M67" s="178"/>
      <c r="N67" s="178"/>
      <c r="O67" s="178"/>
      <c r="P67" s="177"/>
      <c r="Q67" s="178"/>
      <c r="R67" s="179"/>
      <c r="T67" s="177"/>
      <c r="U67" s="178"/>
      <c r="V67" s="178"/>
      <c r="W67" s="178"/>
      <c r="X67" s="178"/>
      <c r="Y67" s="178"/>
      <c r="Z67" s="177"/>
    </row>
    <row r="68" spans="4:26" ht="12" customHeight="1" x14ac:dyDescent="0.15">
      <c r="D68" s="177"/>
      <c r="E68" s="178"/>
      <c r="F68" s="178"/>
      <c r="G68" s="178"/>
      <c r="H68" s="178"/>
      <c r="I68" s="178"/>
      <c r="J68" s="179"/>
      <c r="L68" s="177"/>
      <c r="M68" s="178"/>
      <c r="N68" s="178"/>
      <c r="O68" s="178"/>
      <c r="P68" s="178"/>
      <c r="Q68" s="178"/>
      <c r="R68" s="179"/>
      <c r="T68" s="177"/>
      <c r="U68" s="178"/>
      <c r="V68" s="178"/>
      <c r="W68" s="178"/>
      <c r="X68" s="178"/>
      <c r="Y68" s="177"/>
      <c r="Z68" s="179"/>
    </row>
    <row r="69" spans="4:26" ht="12" customHeight="1" x14ac:dyDescent="0.15">
      <c r="L69" s="175"/>
      <c r="M69" s="1"/>
      <c r="N69" s="1"/>
      <c r="O69" s="1"/>
      <c r="P69" s="1"/>
      <c r="Q69" s="1"/>
      <c r="R69" s="176"/>
      <c r="T69" s="177"/>
      <c r="U69" s="178"/>
      <c r="V69" s="178"/>
      <c r="W69" s="178"/>
      <c r="X69" s="178"/>
      <c r="Y69" s="178"/>
      <c r="Z69" s="179"/>
    </row>
    <row r="70" spans="4:26" ht="12" customHeight="1" x14ac:dyDescent="0.15"/>
    <row r="71" spans="4:26" ht="12" customHeight="1" x14ac:dyDescent="0.15">
      <c r="I71" s="173"/>
      <c r="J71" s="174"/>
      <c r="Q71" s="173"/>
      <c r="R71" s="174"/>
      <c r="Y71" s="173"/>
      <c r="Z71" s="174"/>
    </row>
    <row r="72" spans="4:26" ht="12" customHeight="1" x14ac:dyDescent="0.15">
      <c r="D72" s="175"/>
      <c r="E72" s="1"/>
      <c r="F72" s="1"/>
      <c r="G72" s="1"/>
      <c r="H72" s="1"/>
      <c r="I72" s="1"/>
      <c r="J72" s="176"/>
      <c r="L72" s="175"/>
      <c r="M72" s="1"/>
      <c r="N72" s="1"/>
      <c r="O72" s="1"/>
      <c r="P72" s="1"/>
      <c r="Q72" s="1"/>
      <c r="R72" s="176"/>
      <c r="T72" s="175"/>
      <c r="U72" s="1"/>
      <c r="V72" s="1"/>
      <c r="W72" s="1"/>
      <c r="X72" s="1"/>
      <c r="Y72" s="1"/>
      <c r="Z72" s="176"/>
    </row>
    <row r="73" spans="4:26" ht="12" customHeight="1" x14ac:dyDescent="0.15">
      <c r="D73" s="177"/>
      <c r="E73" s="177"/>
      <c r="F73" s="177"/>
      <c r="G73" s="177"/>
      <c r="H73" s="178"/>
      <c r="I73" s="178"/>
      <c r="J73" s="179"/>
      <c r="L73" s="177"/>
      <c r="M73" s="178"/>
      <c r="N73" s="178"/>
      <c r="O73" s="178"/>
      <c r="P73" s="178"/>
      <c r="Q73" s="178"/>
      <c r="R73" s="179"/>
      <c r="T73" s="177"/>
      <c r="U73" s="178"/>
      <c r="V73" s="178"/>
      <c r="W73" s="178"/>
      <c r="X73" s="178"/>
      <c r="Y73" s="178"/>
      <c r="Z73" s="179"/>
    </row>
    <row r="74" spans="4:26" ht="12" customHeight="1" x14ac:dyDescent="0.15">
      <c r="D74" s="177"/>
      <c r="E74" s="177"/>
      <c r="F74" s="178"/>
      <c r="G74" s="178"/>
      <c r="H74" s="178"/>
      <c r="I74" s="178"/>
      <c r="J74" s="179"/>
      <c r="L74" s="177"/>
      <c r="M74" s="178"/>
      <c r="N74" s="178"/>
      <c r="O74" s="178"/>
      <c r="P74" s="178"/>
      <c r="Q74" s="178"/>
      <c r="R74" s="179"/>
      <c r="T74" s="177"/>
      <c r="U74" s="178"/>
      <c r="V74" s="178"/>
      <c r="W74" s="178"/>
      <c r="X74" s="178"/>
      <c r="Y74" s="178"/>
      <c r="Z74" s="179"/>
    </row>
    <row r="75" spans="4:26" ht="12" customHeight="1" x14ac:dyDescent="0.15">
      <c r="D75" s="177"/>
      <c r="E75" s="178"/>
      <c r="F75" s="178"/>
      <c r="G75" s="178"/>
      <c r="H75" s="178"/>
      <c r="I75" s="178"/>
      <c r="J75" s="179"/>
      <c r="L75" s="177"/>
      <c r="M75" s="177"/>
      <c r="N75" s="178"/>
      <c r="O75" s="178"/>
      <c r="P75" s="178"/>
      <c r="Q75" s="178"/>
      <c r="R75" s="179"/>
      <c r="T75" s="177"/>
      <c r="U75" s="178"/>
      <c r="V75" s="178"/>
      <c r="W75" s="178"/>
      <c r="X75" s="178"/>
      <c r="Y75" s="178"/>
      <c r="Z75" s="179"/>
    </row>
    <row r="76" spans="4:26" ht="12" customHeight="1" x14ac:dyDescent="0.15">
      <c r="D76" s="177"/>
      <c r="E76" s="178"/>
      <c r="F76" s="178"/>
      <c r="G76" s="178"/>
      <c r="H76" s="178"/>
      <c r="I76" s="178"/>
      <c r="J76" s="179"/>
      <c r="L76" s="177"/>
      <c r="M76" s="178"/>
      <c r="N76" s="178"/>
      <c r="O76" s="178"/>
      <c r="P76" s="178"/>
      <c r="Q76" s="178"/>
      <c r="R76" s="179"/>
      <c r="T76" s="177"/>
      <c r="U76" s="178"/>
      <c r="V76" s="178"/>
      <c r="W76" s="177"/>
      <c r="X76" s="178"/>
      <c r="Y76" s="178"/>
      <c r="Z76" s="179"/>
    </row>
    <row r="77" spans="4:26" ht="12" customHeight="1" x14ac:dyDescent="0.15">
      <c r="D77" s="177"/>
      <c r="E77" s="178"/>
      <c r="F77" s="178"/>
      <c r="G77" s="178"/>
      <c r="H77" s="178"/>
      <c r="I77" s="178"/>
      <c r="J77" s="179"/>
      <c r="L77" s="177"/>
      <c r="M77" s="178"/>
      <c r="N77" s="178"/>
      <c r="O77" s="178"/>
      <c r="P77" s="178"/>
      <c r="Q77" s="178"/>
      <c r="R77" s="179"/>
      <c r="T77" s="177"/>
      <c r="U77" s="178"/>
      <c r="V77" s="178"/>
      <c r="W77" s="178"/>
      <c r="X77" s="178"/>
      <c r="Y77" s="178"/>
      <c r="Z77" s="179"/>
    </row>
    <row r="78" spans="4:26" ht="12" customHeight="1" x14ac:dyDescent="0.15"/>
    <row r="79" spans="4:26" ht="12" customHeight="1" x14ac:dyDescent="0.15"/>
    <row r="80" spans="4:2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sheetData>
  <sheetProtection algorithmName="SHA-512" hashValue="cCpWLxqwdnIUKtbJFQAHp7/GrFWewmRl5J6PkuUcySwpw/rhDLrkiU/kozCpNUZ8VUOCtzIz7BrduSRdAdkDng==" saltValue="vtfOHe6fbJe/lbNnoFbQOA==" spinCount="100000" sheet="1" objects="1" scenarios="1"/>
  <mergeCells count="196">
    <mergeCell ref="B2:Z2"/>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 ref="P10:Q10"/>
    <mergeCell ref="R10:S10"/>
    <mergeCell ref="T10:U10"/>
    <mergeCell ref="V10:W10"/>
    <mergeCell ref="X10:Y10"/>
    <mergeCell ref="Z10:AB10"/>
    <mergeCell ref="B10:C10"/>
    <mergeCell ref="E10:F10"/>
    <mergeCell ref="G10:H10"/>
    <mergeCell ref="I10:J10"/>
    <mergeCell ref="L10:M10"/>
    <mergeCell ref="N10:O10"/>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T15:U15"/>
    <mergeCell ref="V15:W15"/>
    <mergeCell ref="X15:Y15"/>
    <mergeCell ref="T17:U17"/>
    <mergeCell ref="V17:W17"/>
    <mergeCell ref="X17:Y17"/>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Z17:AB17"/>
    <mergeCell ref="R16:S16"/>
    <mergeCell ref="T16:U16"/>
    <mergeCell ref="V16:W16"/>
    <mergeCell ref="X16:Y16"/>
    <mergeCell ref="Z16:AB16"/>
    <mergeCell ref="R18:S18"/>
    <mergeCell ref="T18:U18"/>
    <mergeCell ref="V18:W18"/>
    <mergeCell ref="X18:Y18"/>
    <mergeCell ref="Z18:AB18"/>
    <mergeCell ref="B19:C19"/>
    <mergeCell ref="E19:F19"/>
    <mergeCell ref="G19:H19"/>
    <mergeCell ref="I19:J19"/>
    <mergeCell ref="L19:M19"/>
    <mergeCell ref="E18:F18"/>
    <mergeCell ref="G18:H18"/>
    <mergeCell ref="I18:J18"/>
    <mergeCell ref="L18:M18"/>
    <mergeCell ref="N18:O18"/>
    <mergeCell ref="P18:Q18"/>
    <mergeCell ref="Z19:AB19"/>
    <mergeCell ref="N19:O19"/>
    <mergeCell ref="P19:Q19"/>
    <mergeCell ref="R19:S19"/>
    <mergeCell ref="T19:U19"/>
    <mergeCell ref="V19:W19"/>
    <mergeCell ref="X19:Y19"/>
    <mergeCell ref="R22:S22"/>
    <mergeCell ref="T22:U22"/>
    <mergeCell ref="V22:W22"/>
    <mergeCell ref="X22:Y22"/>
    <mergeCell ref="Z22:AB22"/>
    <mergeCell ref="T21:U21"/>
    <mergeCell ref="V21:W21"/>
    <mergeCell ref="B20:C21"/>
    <mergeCell ref="E20:F20"/>
    <mergeCell ref="G20:H20"/>
    <mergeCell ref="I20:J20"/>
    <mergeCell ref="L20:M20"/>
    <mergeCell ref="N20:O20"/>
    <mergeCell ref="P20:Q20"/>
    <mergeCell ref="R20:S20"/>
    <mergeCell ref="T20:U20"/>
    <mergeCell ref="V20:W20"/>
    <mergeCell ref="X20:Y20"/>
    <mergeCell ref="Z20:AB20"/>
    <mergeCell ref="E21:F21"/>
    <mergeCell ref="G21:H21"/>
    <mergeCell ref="I21:J21"/>
    <mergeCell ref="L21:M21"/>
    <mergeCell ref="N21:O21"/>
    <mergeCell ref="P21:Q21"/>
    <mergeCell ref="R21:S21"/>
    <mergeCell ref="X21:Y21"/>
    <mergeCell ref="Z21:AB21"/>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2:D22"/>
    <mergeCell ref="E22:F22"/>
    <mergeCell ref="G22:H22"/>
    <mergeCell ref="I22:J22"/>
    <mergeCell ref="L22:M22"/>
    <mergeCell ref="N22:O22"/>
    <mergeCell ref="P22:Q2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s>
  <phoneticPr fontId="3"/>
  <conditionalFormatting sqref="I44">
    <cfRule type="expression" dxfId="35" priority="36">
      <formula>MONTH(I44)&lt;&gt;$D$44</formula>
    </cfRule>
  </conditionalFormatting>
  <conditionalFormatting sqref="J44">
    <cfRule type="expression" dxfId="34" priority="35">
      <formula>MONTH(J44)&lt;&gt;$D$44</formula>
    </cfRule>
  </conditionalFormatting>
  <conditionalFormatting sqref="D46:J51">
    <cfRule type="expression" dxfId="33" priority="34">
      <formula>MONTH(D46)&lt;&gt;$D$44</formula>
    </cfRule>
  </conditionalFormatting>
  <conditionalFormatting sqref="L46:R50">
    <cfRule type="expression" dxfId="32" priority="33">
      <formula>MONTH(L46)&lt;&gt;$L$44</formula>
    </cfRule>
  </conditionalFormatting>
  <conditionalFormatting sqref="T46:Z50">
    <cfRule type="expression" dxfId="31" priority="32">
      <formula>MONTH(T46)&lt;&gt;$T$44</formula>
    </cfRule>
  </conditionalFormatting>
  <conditionalFormatting sqref="D55:J60">
    <cfRule type="expression" dxfId="30" priority="31">
      <formula>MONTH(D55)&lt;&gt;$D$53</formula>
    </cfRule>
  </conditionalFormatting>
  <conditionalFormatting sqref="L55:R59">
    <cfRule type="expression" dxfId="29" priority="30">
      <formula>MONTH(L55)&lt;&gt;$L$53</formula>
    </cfRule>
  </conditionalFormatting>
  <conditionalFormatting sqref="T55:Z59">
    <cfRule type="expression" dxfId="28" priority="29">
      <formula>MONTH(T55)&lt;&gt;$T$53</formula>
    </cfRule>
  </conditionalFormatting>
  <conditionalFormatting sqref="D64:J68">
    <cfRule type="expression" dxfId="27" priority="28">
      <formula>MONTH(D64)&lt;&gt;$D$62</formula>
    </cfRule>
  </conditionalFormatting>
  <conditionalFormatting sqref="L64:R68">
    <cfRule type="expression" dxfId="26" priority="27">
      <formula>MONTH(L64)&lt;&gt;$L$62</formula>
    </cfRule>
  </conditionalFormatting>
  <conditionalFormatting sqref="T64:Z69">
    <cfRule type="expression" dxfId="25" priority="26">
      <formula>MONTH(T64)&lt;&gt;$T$62</formula>
    </cfRule>
  </conditionalFormatting>
  <conditionalFormatting sqref="D73:J77">
    <cfRule type="expression" dxfId="24" priority="25">
      <formula>MONTH(D73)&lt;&gt;$D$71</formula>
    </cfRule>
  </conditionalFormatting>
  <conditionalFormatting sqref="L73:R77">
    <cfRule type="expression" dxfId="23" priority="24">
      <formula>MONTH(L73)&lt;&gt;$L$71</formula>
    </cfRule>
  </conditionalFormatting>
  <conditionalFormatting sqref="T73:Z77">
    <cfRule type="expression" dxfId="22" priority="23">
      <formula>MONTH(T73)&lt;&gt;$T$71</formula>
    </cfRule>
  </conditionalFormatting>
  <conditionalFormatting sqref="Q44">
    <cfRule type="expression" dxfId="21" priority="22">
      <formula>MONTH(Q44)&lt;&gt;$D$44</formula>
    </cfRule>
  </conditionalFormatting>
  <conditionalFormatting sqref="R44">
    <cfRule type="expression" dxfId="20" priority="21">
      <formula>MONTH(R44)&lt;&gt;$D$44</formula>
    </cfRule>
  </conditionalFormatting>
  <conditionalFormatting sqref="Y44">
    <cfRule type="expression" dxfId="19" priority="20">
      <formula>MONTH(Y44)&lt;&gt;$D$44</formula>
    </cfRule>
  </conditionalFormatting>
  <conditionalFormatting sqref="Z44">
    <cfRule type="expression" dxfId="18" priority="19">
      <formula>MONTH(Z44)&lt;&gt;$D$44</formula>
    </cfRule>
  </conditionalFormatting>
  <conditionalFormatting sqref="I53">
    <cfRule type="expression" dxfId="17" priority="18">
      <formula>MONTH(I53)&lt;&gt;$D$44</formula>
    </cfRule>
  </conditionalFormatting>
  <conditionalFormatting sqref="J53">
    <cfRule type="expression" dxfId="16" priority="17">
      <formula>MONTH(J53)&lt;&gt;$D$44</formula>
    </cfRule>
  </conditionalFormatting>
  <conditionalFormatting sqref="Q53">
    <cfRule type="expression" dxfId="15" priority="16">
      <formula>MONTH(Q53)&lt;&gt;$D$44</formula>
    </cfRule>
  </conditionalFormatting>
  <conditionalFormatting sqref="R53">
    <cfRule type="expression" dxfId="14" priority="15">
      <formula>MONTH(R53)&lt;&gt;$D$44</formula>
    </cfRule>
  </conditionalFormatting>
  <conditionalFormatting sqref="Y53">
    <cfRule type="expression" dxfId="13" priority="14">
      <formula>MONTH(Y53)&lt;&gt;$D$44</formula>
    </cfRule>
  </conditionalFormatting>
  <conditionalFormatting sqref="Z53">
    <cfRule type="expression" dxfId="12" priority="13">
      <formula>MONTH(Z53)&lt;&gt;$D$44</formula>
    </cfRule>
  </conditionalFormatting>
  <conditionalFormatting sqref="I62">
    <cfRule type="expression" dxfId="11" priority="12">
      <formula>MONTH(I62)&lt;&gt;$D$44</formula>
    </cfRule>
  </conditionalFormatting>
  <conditionalFormatting sqref="J62">
    <cfRule type="expression" dxfId="10" priority="11">
      <formula>MONTH(J62)&lt;&gt;$D$44</formula>
    </cfRule>
  </conditionalFormatting>
  <conditionalFormatting sqref="Q62">
    <cfRule type="expression" dxfId="9" priority="10">
      <formula>MONTH(Q62)&lt;&gt;$D$44</formula>
    </cfRule>
  </conditionalFormatting>
  <conditionalFormatting sqref="R62">
    <cfRule type="expression" dxfId="8" priority="9">
      <formula>MONTH(R62)&lt;&gt;$D$44</formula>
    </cfRule>
  </conditionalFormatting>
  <conditionalFormatting sqref="Y62">
    <cfRule type="expression" dxfId="7" priority="8">
      <formula>MONTH(Y62)&lt;&gt;$D$44</formula>
    </cfRule>
  </conditionalFormatting>
  <conditionalFormatting sqref="Z62">
    <cfRule type="expression" dxfId="6" priority="7">
      <formula>MONTH(Z62)&lt;&gt;$D$44</formula>
    </cfRule>
  </conditionalFormatting>
  <conditionalFormatting sqref="I71">
    <cfRule type="expression" dxfId="5" priority="6">
      <formula>MONTH(I71)&lt;&gt;$D$44</formula>
    </cfRule>
  </conditionalFormatting>
  <conditionalFormatting sqref="J71">
    <cfRule type="expression" dxfId="4" priority="5">
      <formula>MONTH(J71)&lt;&gt;$D$44</formula>
    </cfRule>
  </conditionalFormatting>
  <conditionalFormatting sqref="Q71">
    <cfRule type="expression" dxfId="3" priority="4">
      <formula>MONTH(Q71)&lt;&gt;$D$44</formula>
    </cfRule>
  </conditionalFormatting>
  <conditionalFormatting sqref="R71">
    <cfRule type="expression" dxfId="2" priority="3">
      <formula>MONTH(R71)&lt;&gt;$D$44</formula>
    </cfRule>
  </conditionalFormatting>
  <conditionalFormatting sqref="Y71">
    <cfRule type="expression" dxfId="1" priority="2">
      <formula>MONTH(Y71)&lt;&gt;$D$44</formula>
    </cfRule>
  </conditionalFormatting>
  <conditionalFormatting sqref="Z71">
    <cfRule type="expression" dxfId="0" priority="1">
      <formula>MONTH(Z71)&lt;&gt;$D$44</formula>
    </cfRule>
  </conditionalFormatting>
  <printOptions horizontalCentered="1"/>
  <pageMargins left="0.70866141732283472" right="0.70866141732283472" top="0.74803149606299213" bottom="0.74803149606299213" header="0.31496062992125984" footer="0.31496062992125984"/>
  <pageSetup paperSize="9" scale="91" fitToWidth="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0279-5073-4608-87EC-7F46F4D3EDCF}">
  <sheetPr>
    <pageSetUpPr fitToPage="1"/>
  </sheetPr>
  <dimension ref="A1:P42"/>
  <sheetViews>
    <sheetView zoomScaleNormal="100" zoomScaleSheetLayoutView="100" workbookViewId="0"/>
  </sheetViews>
  <sheetFormatPr defaultColWidth="9.5" defaultRowHeight="13.5" x14ac:dyDescent="0.15"/>
  <cols>
    <col min="1" max="1" width="4.125" style="13" customWidth="1"/>
    <col min="2" max="2" width="11.25" style="13" customWidth="1"/>
    <col min="3" max="3" width="15.625" style="13" customWidth="1"/>
    <col min="4" max="9" width="11.25" style="13" customWidth="1"/>
    <col min="10" max="10" width="4.125" style="13" customWidth="1"/>
    <col min="11" max="16384" width="9.5" style="13"/>
  </cols>
  <sheetData>
    <row r="1" spans="1:10" ht="24" customHeight="1" x14ac:dyDescent="0.15">
      <c r="A1" s="76"/>
      <c r="B1" s="76"/>
    </row>
    <row r="2" spans="1:10" ht="24" customHeight="1" x14ac:dyDescent="0.15">
      <c r="A2" s="75"/>
      <c r="B2" s="75"/>
    </row>
    <row r="3" spans="1:10" ht="18.75" customHeight="1" x14ac:dyDescent="0.15">
      <c r="A3" s="465" t="s">
        <v>220</v>
      </c>
      <c r="B3" s="465"/>
      <c r="C3" s="465"/>
      <c r="D3" s="465"/>
      <c r="E3" s="465"/>
      <c r="F3" s="465"/>
      <c r="G3" s="465"/>
      <c r="H3" s="465"/>
      <c r="I3" s="465"/>
      <c r="J3" s="465"/>
    </row>
    <row r="4" spans="1:10" ht="15" customHeight="1" x14ac:dyDescent="0.15">
      <c r="A4" s="14"/>
      <c r="B4" s="14"/>
      <c r="C4" s="14"/>
      <c r="D4" s="14"/>
      <c r="E4" s="14"/>
      <c r="F4" s="14"/>
      <c r="G4" s="14"/>
      <c r="H4" s="14"/>
      <c r="I4" s="14"/>
      <c r="J4" s="14"/>
    </row>
    <row r="5" spans="1:10" ht="18.75" customHeight="1" x14ac:dyDescent="0.15">
      <c r="A5" s="466" t="s">
        <v>23</v>
      </c>
      <c r="B5" s="467"/>
      <c r="C5" s="468" t="s">
        <v>208</v>
      </c>
      <c r="D5" s="469"/>
      <c r="E5" s="14"/>
      <c r="F5" s="470" t="s">
        <v>207</v>
      </c>
      <c r="G5" s="470"/>
      <c r="H5" s="470"/>
      <c r="I5" s="470"/>
      <c r="J5" s="14"/>
    </row>
    <row r="6" spans="1:10" ht="11.25" customHeight="1" x14ac:dyDescent="0.15">
      <c r="A6" s="1"/>
      <c r="B6" s="1"/>
      <c r="C6" s="15"/>
      <c r="D6" s="15"/>
      <c r="E6" s="14"/>
      <c r="F6" s="471"/>
      <c r="G6" s="471"/>
      <c r="H6" s="471"/>
      <c r="I6" s="471"/>
      <c r="J6" s="14"/>
    </row>
    <row r="7" spans="1:10" ht="26.25" customHeight="1" x14ac:dyDescent="0.15">
      <c r="A7" s="1"/>
      <c r="B7" s="1"/>
      <c r="C7" s="15"/>
      <c r="D7" s="15"/>
      <c r="E7" s="16" t="s">
        <v>91</v>
      </c>
      <c r="F7" s="17" t="s">
        <v>205</v>
      </c>
      <c r="G7" s="17" t="s">
        <v>249</v>
      </c>
      <c r="H7" s="17" t="s">
        <v>250</v>
      </c>
      <c r="I7" s="17" t="s">
        <v>206</v>
      </c>
      <c r="J7" s="14"/>
    </row>
    <row r="8" spans="1:10" ht="15" customHeight="1" x14ac:dyDescent="0.15">
      <c r="A8" s="14"/>
      <c r="B8" s="2"/>
      <c r="C8" s="2"/>
      <c r="D8" s="14"/>
      <c r="E8" s="182" t="s">
        <v>240</v>
      </c>
      <c r="F8" s="19">
        <v>1883.25</v>
      </c>
      <c r="G8" s="19">
        <v>103</v>
      </c>
      <c r="H8" s="19">
        <v>10</v>
      </c>
      <c r="I8" s="191">
        <f>IF(E8="",0,IF(NOT(AND(G8="",H8="")),ROUNDDOWN(((H8+G8)/(F8+H8))*1,3)))</f>
        <v>5.8999999999999997E-2</v>
      </c>
      <c r="J8" s="14"/>
    </row>
    <row r="9" spans="1:10" ht="15" customHeight="1" thickBot="1" x14ac:dyDescent="0.2">
      <c r="A9" s="14"/>
      <c r="B9" s="2"/>
      <c r="C9" s="2"/>
      <c r="D9" s="14"/>
      <c r="E9" s="182" t="s">
        <v>241</v>
      </c>
      <c r="F9" s="19">
        <v>1883.25</v>
      </c>
      <c r="G9" s="19">
        <v>50</v>
      </c>
      <c r="H9" s="19">
        <v>8</v>
      </c>
      <c r="I9" s="20">
        <f>IF(E9="",0,IF(NOT(AND(G9="",H9="")),ROUNDDOWN(((H9+G9)/(F9+H9))*1,3)))</f>
        <v>0.03</v>
      </c>
      <c r="J9" s="14"/>
    </row>
    <row r="10" spans="1:10" ht="15" customHeight="1" thickBot="1" x14ac:dyDescent="0.2">
      <c r="E10" s="18" t="s">
        <v>104</v>
      </c>
      <c r="F10" s="19">
        <f>SUM(F8:F9)</f>
        <v>3766.5</v>
      </c>
      <c r="G10" s="21">
        <f>SUM(G8:G9)</f>
        <v>153</v>
      </c>
      <c r="H10" s="21">
        <f>SUM(H8:H9)</f>
        <v>18</v>
      </c>
      <c r="I10" s="22">
        <f>IFERROR(IF(E10="",0,IF(NOT(AND(G10="",H10="")),ROUNDDOWN(((H10+G10)/(F10+H10))*1,3))),0)</f>
        <v>4.4999999999999998E-2</v>
      </c>
    </row>
    <row r="11" spans="1:10" ht="22.5" customHeight="1" x14ac:dyDescent="0.15">
      <c r="F11" s="23"/>
      <c r="G11" s="24"/>
      <c r="H11" s="24"/>
      <c r="I11" s="25"/>
    </row>
    <row r="12" spans="1:10" ht="15.75" customHeight="1" x14ac:dyDescent="0.15">
      <c r="B12" s="472" t="s">
        <v>202</v>
      </c>
      <c r="C12" s="472"/>
      <c r="D12" s="472"/>
      <c r="E12" s="472"/>
      <c r="F12" s="472"/>
      <c r="G12" s="472"/>
      <c r="H12" s="472"/>
      <c r="I12" s="472"/>
    </row>
    <row r="13" spans="1:10" s="14" customFormat="1" ht="26.25" customHeight="1" x14ac:dyDescent="0.15">
      <c r="B13" s="473"/>
      <c r="C13" s="474"/>
      <c r="D13" s="26" t="s">
        <v>137</v>
      </c>
      <c r="E13" s="26" t="s">
        <v>138</v>
      </c>
      <c r="F13" s="26" t="s">
        <v>139</v>
      </c>
      <c r="G13" s="26" t="s">
        <v>210</v>
      </c>
      <c r="H13" s="26" t="s">
        <v>140</v>
      </c>
      <c r="I13" s="26" t="s">
        <v>141</v>
      </c>
    </row>
    <row r="14" spans="1:10" ht="37.5" customHeight="1" thickBot="1" x14ac:dyDescent="0.2">
      <c r="B14" s="27" t="s">
        <v>142</v>
      </c>
      <c r="C14" s="27" t="s">
        <v>143</v>
      </c>
      <c r="D14" s="27" t="s">
        <v>144</v>
      </c>
      <c r="E14" s="27" t="s">
        <v>196</v>
      </c>
      <c r="F14" s="27" t="s">
        <v>145</v>
      </c>
      <c r="G14" s="27" t="s">
        <v>146</v>
      </c>
      <c r="H14" s="27" t="s">
        <v>147</v>
      </c>
      <c r="I14" s="27" t="s">
        <v>148</v>
      </c>
    </row>
    <row r="15" spans="1:10" ht="15.75" customHeight="1" thickBot="1" x14ac:dyDescent="0.2">
      <c r="B15" s="28" t="s">
        <v>91</v>
      </c>
      <c r="C15" s="29" t="s">
        <v>149</v>
      </c>
      <c r="D15" s="30">
        <v>30</v>
      </c>
      <c r="E15" s="30">
        <v>2</v>
      </c>
      <c r="F15" s="31">
        <v>550000</v>
      </c>
      <c r="G15" s="32">
        <f>IF(OR(B15="",D15="",E15="",F15=""),0,ROUNDDOWN(((F15/D15)*E15),2))</f>
        <v>36666.660000000003</v>
      </c>
      <c r="H15" s="33">
        <f>I10</f>
        <v>4.4999999999999998E-2</v>
      </c>
      <c r="I15" s="34">
        <f>IF(G15="","",ROUNDDOWN(G15*H15,0))</f>
        <v>1649</v>
      </c>
    </row>
    <row r="16" spans="1:10" ht="15.75" customHeight="1" x14ac:dyDescent="0.15">
      <c r="B16" s="28" t="s">
        <v>150</v>
      </c>
      <c r="C16" s="29" t="s">
        <v>151</v>
      </c>
      <c r="D16" s="30">
        <v>8</v>
      </c>
      <c r="E16" s="30">
        <v>1</v>
      </c>
      <c r="F16" s="31">
        <v>50000</v>
      </c>
      <c r="G16" s="32">
        <f t="shared" ref="G16:G19" si="0">IF(OR(B16="",D16="",E16="",F16=""),0,ROUNDDOWN(((F16/D16)*E16),2))</f>
        <v>6250</v>
      </c>
      <c r="H16" s="35">
        <v>0.05</v>
      </c>
      <c r="I16" s="34">
        <f>IF(G16="","",ROUNDDOWN(G16*H16,0))</f>
        <v>312</v>
      </c>
    </row>
    <row r="17" spans="2:16" ht="15.75" customHeight="1" x14ac:dyDescent="0.15">
      <c r="B17" s="28" t="s">
        <v>197</v>
      </c>
      <c r="C17" s="29" t="s">
        <v>152</v>
      </c>
      <c r="D17" s="30">
        <v>10</v>
      </c>
      <c r="E17" s="30">
        <v>1</v>
      </c>
      <c r="F17" s="31">
        <v>30000</v>
      </c>
      <c r="G17" s="32">
        <f t="shared" si="0"/>
        <v>3000</v>
      </c>
      <c r="H17" s="7">
        <v>7.4999999999999997E-2</v>
      </c>
      <c r="I17" s="34">
        <f>IF(G17="","",ROUNDDOWN(G17*H17,0))</f>
        <v>225</v>
      </c>
    </row>
    <row r="18" spans="2:16" ht="15.75" customHeight="1" x14ac:dyDescent="0.15">
      <c r="B18" s="28" t="s">
        <v>200</v>
      </c>
      <c r="C18" s="29" t="s">
        <v>153</v>
      </c>
      <c r="D18" s="30">
        <v>5</v>
      </c>
      <c r="E18" s="30">
        <v>0</v>
      </c>
      <c r="F18" s="31">
        <v>45000</v>
      </c>
      <c r="G18" s="32">
        <f t="shared" si="0"/>
        <v>0</v>
      </c>
      <c r="H18" s="7">
        <v>0</v>
      </c>
      <c r="I18" s="34">
        <f>IF(G18="","",ROUNDDOWN(G18*H18,0))</f>
        <v>0</v>
      </c>
    </row>
    <row r="19" spans="2:16" ht="15.75" customHeight="1" thickBot="1" x14ac:dyDescent="0.2">
      <c r="B19" s="28" t="s">
        <v>201</v>
      </c>
      <c r="C19" s="29" t="s">
        <v>152</v>
      </c>
      <c r="D19" s="30">
        <v>5</v>
      </c>
      <c r="E19" s="30">
        <v>1</v>
      </c>
      <c r="F19" s="31">
        <v>15000</v>
      </c>
      <c r="G19" s="36">
        <f t="shared" si="0"/>
        <v>3000</v>
      </c>
      <c r="H19" s="7">
        <v>0.1</v>
      </c>
      <c r="I19" s="37">
        <f>IF(G19="","",ROUNDDOWN(G19*H19,0))</f>
        <v>300</v>
      </c>
    </row>
    <row r="20" spans="2:16" ht="15.75" customHeight="1" thickTop="1" thickBot="1" x14ac:dyDescent="0.2">
      <c r="B20" s="475" t="s">
        <v>104</v>
      </c>
      <c r="C20" s="476"/>
      <c r="D20" s="476"/>
      <c r="E20" s="476"/>
      <c r="F20" s="476"/>
      <c r="G20" s="476"/>
      <c r="H20" s="476"/>
      <c r="I20" s="38">
        <f>SUM(I15:I19)</f>
        <v>2486</v>
      </c>
    </row>
    <row r="21" spans="2:16" ht="51" customHeight="1" x14ac:dyDescent="0.15"/>
    <row r="22" spans="2:16" ht="15.75" customHeight="1" x14ac:dyDescent="0.15">
      <c r="B22" s="472" t="s">
        <v>203</v>
      </c>
      <c r="C22" s="472"/>
      <c r="D22" s="472"/>
      <c r="E22" s="472"/>
      <c r="F22" s="472"/>
      <c r="G22" s="472"/>
      <c r="H22" s="472"/>
      <c r="I22" s="472"/>
    </row>
    <row r="23" spans="2:16" s="14" customFormat="1" ht="26.25" customHeight="1" x14ac:dyDescent="0.15">
      <c r="B23" s="473"/>
      <c r="C23" s="474"/>
      <c r="D23" s="26" t="s">
        <v>137</v>
      </c>
      <c r="E23" s="26" t="s">
        <v>138</v>
      </c>
      <c r="F23" s="26" t="s">
        <v>139</v>
      </c>
      <c r="G23" s="26" t="s">
        <v>210</v>
      </c>
      <c r="H23" s="26" t="s">
        <v>140</v>
      </c>
      <c r="I23" s="26" t="s">
        <v>141</v>
      </c>
    </row>
    <row r="24" spans="2:16" ht="37.5" customHeight="1" thickBot="1" x14ac:dyDescent="0.2">
      <c r="B24" s="27" t="s">
        <v>142</v>
      </c>
      <c r="C24" s="27" t="s">
        <v>143</v>
      </c>
      <c r="D24" s="27" t="s">
        <v>144</v>
      </c>
      <c r="E24" s="27" t="s">
        <v>196</v>
      </c>
      <c r="F24" s="27" t="s">
        <v>145</v>
      </c>
      <c r="G24" s="27" t="s">
        <v>146</v>
      </c>
      <c r="H24" s="27" t="s">
        <v>147</v>
      </c>
      <c r="I24" s="27" t="s">
        <v>148</v>
      </c>
    </row>
    <row r="25" spans="2:16" ht="15.75" customHeight="1" thickBot="1" x14ac:dyDescent="0.2">
      <c r="B25" s="3" t="s">
        <v>91</v>
      </c>
      <c r="C25" s="4" t="s">
        <v>154</v>
      </c>
      <c r="D25" s="5">
        <v>30</v>
      </c>
      <c r="E25" s="5">
        <v>2</v>
      </c>
      <c r="F25" s="6">
        <v>500000</v>
      </c>
      <c r="G25" s="32">
        <f>IF(OR(B25="",D25="",E25="",F25=""),0,ROUNDDOWN(((F25/D25)*E25),2))</f>
        <v>33333.33</v>
      </c>
      <c r="H25" s="33">
        <f>I10</f>
        <v>4.4999999999999998E-2</v>
      </c>
      <c r="I25" s="34">
        <f>IF(G25="","",ROUNDDOWN(G25*H25,0))</f>
        <v>1499</v>
      </c>
    </row>
    <row r="26" spans="2:16" ht="15.75" customHeight="1" x14ac:dyDescent="0.15">
      <c r="B26" s="3" t="s">
        <v>150</v>
      </c>
      <c r="C26" s="4" t="s">
        <v>155</v>
      </c>
      <c r="D26" s="5">
        <v>8</v>
      </c>
      <c r="E26" s="5">
        <v>1</v>
      </c>
      <c r="F26" s="6">
        <v>100000</v>
      </c>
      <c r="G26" s="32">
        <f t="shared" ref="G26:G29" si="1">IF(OR(B26="",D26="",E26="",F26=""),0,ROUNDDOWN(((F26/D26)*E26),2))</f>
        <v>12500</v>
      </c>
      <c r="H26" s="35">
        <v>0.05</v>
      </c>
      <c r="I26" s="34">
        <f>IF(G26="","",ROUNDDOWN(G26*H26,0))</f>
        <v>625</v>
      </c>
      <c r="K26" s="39"/>
      <c r="L26" s="40"/>
      <c r="M26" s="39"/>
      <c r="N26" s="41"/>
      <c r="O26" s="39"/>
      <c r="P26" s="39"/>
    </row>
    <row r="27" spans="2:16" ht="15.75" customHeight="1" x14ac:dyDescent="0.15">
      <c r="B27" s="3" t="s">
        <v>197</v>
      </c>
      <c r="C27" s="4" t="s">
        <v>156</v>
      </c>
      <c r="D27" s="5">
        <v>10</v>
      </c>
      <c r="E27" s="5">
        <v>1</v>
      </c>
      <c r="F27" s="6">
        <v>200000</v>
      </c>
      <c r="G27" s="32">
        <f t="shared" si="1"/>
        <v>20000</v>
      </c>
      <c r="H27" s="7">
        <v>7.4999999999999997E-2</v>
      </c>
      <c r="I27" s="34">
        <f>IF(G27="","",ROUNDDOWN(G27*H27,0))</f>
        <v>1500</v>
      </c>
      <c r="K27" s="39"/>
      <c r="L27" s="42"/>
      <c r="M27" s="43"/>
      <c r="N27" s="44"/>
      <c r="O27" s="44"/>
      <c r="P27" s="42"/>
    </row>
    <row r="28" spans="2:16" ht="15.75" customHeight="1" x14ac:dyDescent="0.15">
      <c r="B28" s="28" t="s">
        <v>200</v>
      </c>
      <c r="C28" s="4" t="s">
        <v>157</v>
      </c>
      <c r="D28" s="5">
        <v>5</v>
      </c>
      <c r="E28" s="5">
        <v>0</v>
      </c>
      <c r="F28" s="6">
        <v>70000</v>
      </c>
      <c r="G28" s="32">
        <f t="shared" si="1"/>
        <v>0</v>
      </c>
      <c r="H28" s="7">
        <v>0</v>
      </c>
      <c r="I28" s="34">
        <f>IF(G28="","",ROUNDDOWN(G28*H28,0))</f>
        <v>0</v>
      </c>
      <c r="K28" s="39"/>
      <c r="L28" s="45"/>
      <c r="M28" s="46"/>
      <c r="N28" s="47"/>
      <c r="O28" s="48"/>
      <c r="P28" s="49"/>
    </row>
    <row r="29" spans="2:16" ht="15.75" customHeight="1" thickBot="1" x14ac:dyDescent="0.2">
      <c r="B29" s="28" t="s">
        <v>201</v>
      </c>
      <c r="C29" s="4" t="s">
        <v>158</v>
      </c>
      <c r="D29" s="5">
        <v>5</v>
      </c>
      <c r="E29" s="5">
        <v>1</v>
      </c>
      <c r="F29" s="6">
        <v>35000</v>
      </c>
      <c r="G29" s="36">
        <f t="shared" si="1"/>
        <v>7000</v>
      </c>
      <c r="H29" s="7">
        <v>0.1</v>
      </c>
      <c r="I29" s="37">
        <f>IF(G29="","",ROUNDDOWN(G29*H29,0))</f>
        <v>700</v>
      </c>
      <c r="K29" s="50"/>
      <c r="L29" s="51"/>
      <c r="M29" s="52"/>
      <c r="N29" s="52"/>
      <c r="O29" s="53"/>
      <c r="P29" s="54"/>
    </row>
    <row r="30" spans="2:16" ht="15.75" customHeight="1" thickTop="1" thickBot="1" x14ac:dyDescent="0.2">
      <c r="B30" s="475" t="s">
        <v>104</v>
      </c>
      <c r="C30" s="476"/>
      <c r="D30" s="476"/>
      <c r="E30" s="476"/>
      <c r="F30" s="476"/>
      <c r="G30" s="476"/>
      <c r="H30" s="476"/>
      <c r="I30" s="38">
        <f>SUM(I25:I29)</f>
        <v>4324</v>
      </c>
      <c r="K30" s="50"/>
      <c r="L30" s="55"/>
      <c r="M30" s="56"/>
      <c r="N30" s="52"/>
      <c r="O30" s="53"/>
      <c r="P30" s="54"/>
    </row>
    <row r="31" spans="2:16" ht="30" customHeight="1" x14ac:dyDescent="0.15"/>
    <row r="32" spans="2:16" ht="15.75" customHeight="1" x14ac:dyDescent="0.15">
      <c r="B32" s="39" t="s">
        <v>204</v>
      </c>
      <c r="E32" s="39"/>
      <c r="F32" s="41"/>
      <c r="G32" s="39"/>
      <c r="H32" s="39"/>
    </row>
    <row r="33" spans="1:8" ht="26.25" customHeight="1" x14ac:dyDescent="0.15">
      <c r="B33" s="473"/>
      <c r="C33" s="474"/>
      <c r="D33" s="57" t="s">
        <v>159</v>
      </c>
      <c r="E33" s="58" t="s">
        <v>160</v>
      </c>
      <c r="F33" s="59" t="s">
        <v>161</v>
      </c>
      <c r="G33" s="59" t="s">
        <v>162</v>
      </c>
      <c r="H33" s="57" t="s">
        <v>163</v>
      </c>
    </row>
    <row r="34" spans="1:8" ht="37.5" customHeight="1" x14ac:dyDescent="0.15">
      <c r="A34" s="60"/>
      <c r="B34" s="27" t="s">
        <v>142</v>
      </c>
      <c r="C34" s="27" t="s">
        <v>143</v>
      </c>
      <c r="D34" s="61" t="s">
        <v>164</v>
      </c>
      <c r="E34" s="62" t="s">
        <v>165</v>
      </c>
      <c r="F34" s="62" t="s">
        <v>166</v>
      </c>
      <c r="G34" s="62" t="s">
        <v>167</v>
      </c>
      <c r="H34" s="63" t="s">
        <v>168</v>
      </c>
    </row>
    <row r="35" spans="1:8" ht="15.75" customHeight="1" x14ac:dyDescent="0.15">
      <c r="B35" s="3" t="s">
        <v>91</v>
      </c>
      <c r="C35" s="4" t="s">
        <v>169</v>
      </c>
      <c r="D35" s="8">
        <v>400000</v>
      </c>
      <c r="E35" s="9">
        <v>26</v>
      </c>
      <c r="F35" s="64">
        <f>IF(OR(D35="",E35="",G35=""),0,ROUNDDOWN(D35/E35,0))</f>
        <v>15384</v>
      </c>
      <c r="G35" s="10">
        <v>0.5</v>
      </c>
      <c r="H35" s="65">
        <f>+ROUNDDOWN(+F35*G35,0)</f>
        <v>7692</v>
      </c>
    </row>
    <row r="36" spans="1:8" ht="15.75" customHeight="1" x14ac:dyDescent="0.15">
      <c r="B36" s="3" t="s">
        <v>91</v>
      </c>
      <c r="C36" s="4" t="s">
        <v>170</v>
      </c>
      <c r="D36" s="11">
        <v>400000</v>
      </c>
      <c r="E36" s="12">
        <v>26</v>
      </c>
      <c r="F36" s="64">
        <f>IF(OR(D36="",E36="",G36=""),0,ROUNDDOWN(D36/E36,0))</f>
        <v>15384</v>
      </c>
      <c r="G36" s="10">
        <v>1</v>
      </c>
      <c r="H36" s="65">
        <f>+ROUNDDOWN(+F36*G36,0)</f>
        <v>15384</v>
      </c>
    </row>
    <row r="37" spans="1:8" ht="15.75" customHeight="1" x14ac:dyDescent="0.15">
      <c r="B37" s="3" t="s">
        <v>91</v>
      </c>
      <c r="C37" s="4" t="s">
        <v>171</v>
      </c>
      <c r="D37" s="11">
        <v>400000</v>
      </c>
      <c r="E37" s="12">
        <v>26</v>
      </c>
      <c r="F37" s="64">
        <f>IF(OR(D37="",E37="",G37=""),0,ROUNDDOWN(D37/E37,0))</f>
        <v>15384</v>
      </c>
      <c r="G37" s="10">
        <v>0.5</v>
      </c>
      <c r="H37" s="65">
        <f>+ROUNDDOWN(+F37*G37,0)</f>
        <v>7692</v>
      </c>
    </row>
    <row r="38" spans="1:8" ht="15.75" customHeight="1" x14ac:dyDescent="0.15">
      <c r="B38" s="3"/>
      <c r="C38" s="4"/>
      <c r="D38" s="11"/>
      <c r="E38" s="12"/>
      <c r="F38" s="64">
        <f>IF(OR(D38="",E38="",G38=""),0,ROUNDDOWN(D38/E38,0))</f>
        <v>0</v>
      </c>
      <c r="G38" s="10"/>
      <c r="H38" s="65">
        <f>+ROUNDDOWN(+F38*G38,0)</f>
        <v>0</v>
      </c>
    </row>
    <row r="39" spans="1:8" ht="15.75" customHeight="1" thickBot="1" x14ac:dyDescent="0.2">
      <c r="B39" s="66"/>
      <c r="C39" s="67"/>
      <c r="D39" s="68"/>
      <c r="E39" s="69"/>
      <c r="F39" s="70">
        <f>IF(OR(D39="",E39="",G39=""),0,ROUNDDOWN(D39/E39,0))</f>
        <v>0</v>
      </c>
      <c r="G39" s="71"/>
      <c r="H39" s="65">
        <f>+ROUNDDOWN(+F39*G39,0)</f>
        <v>0</v>
      </c>
    </row>
    <row r="40" spans="1:8" ht="15.75" customHeight="1" thickTop="1" thickBot="1" x14ac:dyDescent="0.2">
      <c r="B40" s="463" t="s">
        <v>104</v>
      </c>
      <c r="C40" s="464"/>
      <c r="D40" s="464"/>
      <c r="E40" s="464"/>
      <c r="F40" s="464"/>
      <c r="G40" s="464"/>
      <c r="H40" s="72">
        <f>SUM(H35:H39)</f>
        <v>30768</v>
      </c>
    </row>
    <row r="41" spans="1:8" ht="15.75" customHeight="1" x14ac:dyDescent="0.15">
      <c r="A41" s="50"/>
      <c r="B41" s="55"/>
      <c r="C41" s="52"/>
      <c r="D41" s="52"/>
      <c r="E41" s="73"/>
      <c r="F41" s="74"/>
    </row>
    <row r="42" spans="1:8" x14ac:dyDescent="0.15">
      <c r="A42" s="39"/>
      <c r="B42" s="39"/>
      <c r="C42" s="52"/>
      <c r="D42" s="52"/>
      <c r="E42" s="74"/>
      <c r="F42" s="54"/>
    </row>
  </sheetData>
  <sheetProtection algorithmName="SHA-512" hashValue="1sDaPwilpcld5GhvLVFIyyApNunXAU0ccXcF4B5K6TxQ3sPNBTiTPLZgqGmcuwh0VaNgJU7a45NH/klZpC2C3w==" saltValue="62qCbjkox8oHcqGrTriR1g==" spinCount="100000" sheet="1" objects="1" scenarios="1"/>
  <mergeCells count="12">
    <mergeCell ref="B40:G40"/>
    <mergeCell ref="A3:J3"/>
    <mergeCell ref="A5:B5"/>
    <mergeCell ref="C5:D5"/>
    <mergeCell ref="F5:I6"/>
    <mergeCell ref="B12:I12"/>
    <mergeCell ref="B13:C13"/>
    <mergeCell ref="B20:H20"/>
    <mergeCell ref="B22:I22"/>
    <mergeCell ref="B23:C23"/>
    <mergeCell ref="B30:H30"/>
    <mergeCell ref="B33:C33"/>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実績報告書（ＪＡ） (返還なし)</vt:lpstr>
      <vt:lpstr>実績報告書（ＪＡ） (返還あり)</vt:lpstr>
      <vt:lpstr>業務日誌（個人用）記入例 </vt:lpstr>
      <vt:lpstr>業務日誌（年度集計用）記入例</vt:lpstr>
      <vt:lpstr>人件費計算シート 記入例</vt:lpstr>
      <vt:lpstr>費用按分計算例シート  記入例</vt:lpstr>
      <vt:lpstr>'業務日誌（個人用）記入例 '!Print_Area</vt:lpstr>
      <vt:lpstr>'業務日誌（年度集計用）記入例'!Print_Area</vt:lpstr>
      <vt:lpstr>'実績報告書（ＪＡ） (返還あり)'!Print_Area</vt:lpstr>
      <vt:lpstr>'実績報告書（ＪＡ） (返還なし)'!Print_Area</vt:lpstr>
      <vt:lpstr>'人件費計算シート 記入例'!Print_Area</vt:lpstr>
      <vt:lpstr>'費用按分計算例シート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2025-01-17T08:37:35Z</cp:lastPrinted>
  <dcterms:created xsi:type="dcterms:W3CDTF">2018-12-28T08:26:12Z</dcterms:created>
  <dcterms:modified xsi:type="dcterms:W3CDTF">2025-03-21T05:29:47Z</dcterms:modified>
</cp:coreProperties>
</file>