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pf-fls01\13_企画調整室\253　委託費【市町村段階】\096　マニュアル・Q&amp;A\000ＨＰ掲載版\R70129業務委託手数料事務マニュアル（第６版）掲載データ\20250129_業務委託手数料実績報告書関係\実績報告書等\ifs関数からif関数に変更版\"/>
    </mc:Choice>
  </mc:AlternateContent>
  <xr:revisionPtr revIDLastSave="0" documentId="13_ncr:1_{E7B2970D-914E-4A39-A475-733210D680C5}" xr6:coauthVersionLast="47" xr6:coauthVersionMax="47" xr10:uidLastSave="{00000000-0000-0000-0000-000000000000}"/>
  <bookViews>
    <workbookView xWindow="6900" yWindow="1335" windowWidth="14775" windowHeight="12615" xr2:uid="{00000000-000D-0000-FFFF-FFFF00000000}"/>
  </bookViews>
  <sheets>
    <sheet name="表紙" sheetId="51" r:id="rId1"/>
    <sheet name="実績報告書（市区町村）" sheetId="55" r:id="rId2"/>
    <sheet name="業務日誌（個人用）" sheetId="60" r:id="rId3"/>
    <sheet name="業務日誌（年度集計用）" sheetId="66" r:id="rId4"/>
    <sheet name="業務日誌（年度集計用）変則出勤有り版" sheetId="67" r:id="rId5"/>
    <sheet name="人件費計算シート" sheetId="65" r:id="rId6"/>
    <sheet name="費用按分計算例シート" sheetId="64" r:id="rId7"/>
    <sheet name="チェックシート" sheetId="36" r:id="rId8"/>
  </sheets>
  <definedNames>
    <definedName name="○×" localSheetId="7">#REF!</definedName>
    <definedName name="○×" localSheetId="2">#REF!</definedName>
    <definedName name="○×" localSheetId="3">#REF!</definedName>
    <definedName name="○×" localSheetId="4">#REF!</definedName>
    <definedName name="○×" localSheetId="1">#REF!</definedName>
    <definedName name="○×" localSheetId="5">#REF!</definedName>
    <definedName name="○×">#REF!</definedName>
    <definedName name="_xlnm.Print_Area" localSheetId="7">チェックシート!$A$1:$AE$79</definedName>
    <definedName name="_xlnm.Print_Area" localSheetId="2">'業務日誌（個人用）'!$A$1:$M$588</definedName>
    <definedName name="_xlnm.Print_Area" localSheetId="3">'業務日誌（年度集計用）'!$A$1:$P$33</definedName>
    <definedName name="_xlnm.Print_Area" localSheetId="4">'業務日誌（年度集計用）変則出勤有り版'!$A$1:$P$35</definedName>
    <definedName name="_xlnm.Print_Area" localSheetId="1">'実績報告書（市区町村）'!$A$1:$CD$43</definedName>
    <definedName name="_xlnm.Print_Area" localSheetId="5">人件費計算シート!$A$1:$AC$78</definedName>
    <definedName name="_xlnm.Print_Area" localSheetId="6">費用按分計算例シート!$A$1:$J$36</definedName>
    <definedName name="_xlnm.Print_Titles" localSheetId="7">チェックシート!$1:$2</definedName>
    <definedName name="年度集計用" localSheetId="2">#REF!</definedName>
    <definedName name="年度集計用" localSheetId="3">#REF!</definedName>
    <definedName name="年度集計用" localSheetId="4">#REF!</definedName>
    <definedName name="年度集計用" localSheetId="1">#REF!</definedName>
    <definedName name="年度集計用" localSheetId="5">#REF!</definedName>
    <definedName name="年度集計用" localSheetId="0">#REF!</definedName>
    <definedName name="年度集計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3" i="67" l="1"/>
  <c r="J33" i="67"/>
  <c r="J23" i="67"/>
  <c r="J32" i="67"/>
  <c r="J31" i="67"/>
  <c r="J30" i="67"/>
  <c r="J29" i="67"/>
  <c r="J28" i="67"/>
  <c r="J21" i="67"/>
  <c r="J18" i="67"/>
  <c r="J22" i="67"/>
  <c r="J20" i="67"/>
  <c r="J19" i="67"/>
  <c r="J30" i="66"/>
  <c r="J31" i="66"/>
  <c r="J28" i="66"/>
  <c r="J29" i="66"/>
  <c r="J27" i="66"/>
  <c r="J26" i="66"/>
  <c r="J21" i="66"/>
  <c r="J17" i="66"/>
  <c r="J18" i="66"/>
  <c r="J19" i="66"/>
  <c r="C19" i="66"/>
  <c r="C18" i="66"/>
  <c r="C17" i="66"/>
  <c r="G21" i="66"/>
  <c r="J20" i="66"/>
  <c r="J16" i="66"/>
  <c r="P3" i="36"/>
  <c r="F3" i="36"/>
  <c r="B18" i="67"/>
  <c r="G10" i="64"/>
  <c r="C4" i="64"/>
  <c r="C6" i="67"/>
  <c r="C5" i="67"/>
  <c r="G33" i="67"/>
  <c r="E33" i="67"/>
  <c r="C33" i="67"/>
  <c r="L23" i="67"/>
  <c r="G23" i="67"/>
  <c r="E23" i="67"/>
  <c r="C22" i="67"/>
  <c r="C21" i="67"/>
  <c r="C20" i="67"/>
  <c r="C19" i="67"/>
  <c r="H13" i="67"/>
  <c r="H11" i="67"/>
  <c r="L13" i="67" s="1"/>
  <c r="L31" i="66"/>
  <c r="H11" i="66"/>
  <c r="B16" i="66"/>
  <c r="C6" i="66"/>
  <c r="C5" i="66"/>
  <c r="G31" i="66"/>
  <c r="E31" i="66"/>
  <c r="C31" i="66"/>
  <c r="L21" i="66"/>
  <c r="E21" i="66"/>
  <c r="C20" i="66"/>
  <c r="L22" i="65"/>
  <c r="F3" i="65"/>
  <c r="F4" i="65"/>
  <c r="F5" i="65"/>
  <c r="L73" i="65"/>
  <c r="M73" i="65" s="1"/>
  <c r="N73" i="65" s="1"/>
  <c r="O73" i="65" s="1"/>
  <c r="P73" i="65" s="1"/>
  <c r="Q73" i="65" s="1"/>
  <c r="R73" i="65" s="1"/>
  <c r="L74" i="65" s="1"/>
  <c r="M74" i="65" s="1"/>
  <c r="N74" i="65" s="1"/>
  <c r="O74" i="65" s="1"/>
  <c r="P74" i="65" s="1"/>
  <c r="Q74" i="65" s="1"/>
  <c r="R74" i="65" s="1"/>
  <c r="L75" i="65" s="1"/>
  <c r="M75" i="65" s="1"/>
  <c r="N75" i="65" s="1"/>
  <c r="O75" i="65" s="1"/>
  <c r="P75" i="65" s="1"/>
  <c r="Q75" i="65" s="1"/>
  <c r="R75" i="65" s="1"/>
  <c r="L76" i="65" s="1"/>
  <c r="M76" i="65" s="1"/>
  <c r="N76" i="65" s="1"/>
  <c r="O76" i="65" s="1"/>
  <c r="P76" i="65" s="1"/>
  <c r="Q76" i="65" s="1"/>
  <c r="R76" i="65" s="1"/>
  <c r="L77" i="65" s="1"/>
  <c r="M77" i="65" s="1"/>
  <c r="N77" i="65" s="1"/>
  <c r="O77" i="65" s="1"/>
  <c r="P77" i="65" s="1"/>
  <c r="Q77" i="65" s="1"/>
  <c r="R77" i="65" s="1"/>
  <c r="L78" i="65" s="1"/>
  <c r="M78" i="65" s="1"/>
  <c r="N78" i="65" s="1"/>
  <c r="O78" i="65" s="1"/>
  <c r="P78" i="65" s="1"/>
  <c r="Q78" i="65" s="1"/>
  <c r="R78" i="65" s="1"/>
  <c r="Y71" i="65"/>
  <c r="R71" i="65"/>
  <c r="Q71" i="65"/>
  <c r="I71" i="65"/>
  <c r="L64" i="65"/>
  <c r="M64" i="65" s="1"/>
  <c r="N64" i="65" s="1"/>
  <c r="O64" i="65" s="1"/>
  <c r="P64" i="65" s="1"/>
  <c r="Q64" i="65" s="1"/>
  <c r="R64" i="65" s="1"/>
  <c r="L65" i="65" s="1"/>
  <c r="M65" i="65" s="1"/>
  <c r="N65" i="65" s="1"/>
  <c r="O65" i="65" s="1"/>
  <c r="P65" i="65" s="1"/>
  <c r="Q65" i="65" s="1"/>
  <c r="R65" i="65" s="1"/>
  <c r="L66" i="65" s="1"/>
  <c r="M66" i="65" s="1"/>
  <c r="N66" i="65" s="1"/>
  <c r="O66" i="65" s="1"/>
  <c r="P66" i="65" s="1"/>
  <c r="Q66" i="65" s="1"/>
  <c r="R66" i="65" s="1"/>
  <c r="L67" i="65" s="1"/>
  <c r="M67" i="65" s="1"/>
  <c r="N67" i="65" s="1"/>
  <c r="O67" i="65" s="1"/>
  <c r="P67" i="65" s="1"/>
  <c r="Q67" i="65" s="1"/>
  <c r="R67" i="65" s="1"/>
  <c r="L68" i="65" s="1"/>
  <c r="M68" i="65" s="1"/>
  <c r="N68" i="65" s="1"/>
  <c r="O68" i="65" s="1"/>
  <c r="P68" i="65" s="1"/>
  <c r="Q68" i="65" s="1"/>
  <c r="R68" i="65" s="1"/>
  <c r="L69" i="65" s="1"/>
  <c r="M69" i="65" s="1"/>
  <c r="N69" i="65" s="1"/>
  <c r="O69" i="65" s="1"/>
  <c r="P69" i="65" s="1"/>
  <c r="Q69" i="65" s="1"/>
  <c r="R69" i="65" s="1"/>
  <c r="Y62" i="65"/>
  <c r="Q62" i="65"/>
  <c r="R62" i="65" s="1"/>
  <c r="I62" i="65"/>
  <c r="Y53" i="65"/>
  <c r="Z53" i="65" s="1"/>
  <c r="R53" i="65"/>
  <c r="Q53" i="65"/>
  <c r="I53" i="65"/>
  <c r="J53" i="65" s="1"/>
  <c r="D46" i="65"/>
  <c r="E46" i="65" s="1"/>
  <c r="F46" i="65" s="1"/>
  <c r="G46" i="65" s="1"/>
  <c r="H46" i="65" s="1"/>
  <c r="I46" i="65" s="1"/>
  <c r="J46" i="65" s="1"/>
  <c r="D47" i="65" s="1"/>
  <c r="E47" i="65" s="1"/>
  <c r="F47" i="65" s="1"/>
  <c r="G47" i="65" s="1"/>
  <c r="H47" i="65" s="1"/>
  <c r="I47" i="65" s="1"/>
  <c r="J47" i="65" s="1"/>
  <c r="D48" i="65" s="1"/>
  <c r="E48" i="65" s="1"/>
  <c r="F48" i="65" s="1"/>
  <c r="G48" i="65" s="1"/>
  <c r="H48" i="65" s="1"/>
  <c r="I48" i="65" s="1"/>
  <c r="J48" i="65" s="1"/>
  <c r="D49" i="65" s="1"/>
  <c r="E49" i="65" s="1"/>
  <c r="F49" i="65" s="1"/>
  <c r="G49" i="65" s="1"/>
  <c r="H49" i="65" s="1"/>
  <c r="I49" i="65" s="1"/>
  <c r="J49" i="65" s="1"/>
  <c r="D50" i="65" s="1"/>
  <c r="E50" i="65" s="1"/>
  <c r="F50" i="65" s="1"/>
  <c r="G50" i="65" s="1"/>
  <c r="H50" i="65" s="1"/>
  <c r="I50" i="65" s="1"/>
  <c r="J50" i="65" s="1"/>
  <c r="D51" i="65" s="1"/>
  <c r="E51" i="65" s="1"/>
  <c r="F51" i="65" s="1"/>
  <c r="G51" i="65" s="1"/>
  <c r="H51" i="65" s="1"/>
  <c r="I51" i="65" s="1"/>
  <c r="J51" i="65" s="1"/>
  <c r="Z44" i="65"/>
  <c r="Y44" i="65"/>
  <c r="T46" i="65" s="1"/>
  <c r="U46" i="65" s="1"/>
  <c r="V46" i="65" s="1"/>
  <c r="W46" i="65" s="1"/>
  <c r="X46" i="65" s="1"/>
  <c r="Y46" i="65" s="1"/>
  <c r="Z46" i="65" s="1"/>
  <c r="T47" i="65" s="1"/>
  <c r="U47" i="65" s="1"/>
  <c r="V47" i="65" s="1"/>
  <c r="W47" i="65" s="1"/>
  <c r="X47" i="65" s="1"/>
  <c r="Y47" i="65" s="1"/>
  <c r="Z47" i="65" s="1"/>
  <c r="T48" i="65" s="1"/>
  <c r="U48" i="65" s="1"/>
  <c r="V48" i="65" s="1"/>
  <c r="W48" i="65" s="1"/>
  <c r="X48" i="65" s="1"/>
  <c r="Y48" i="65" s="1"/>
  <c r="Z48" i="65" s="1"/>
  <c r="T49" i="65" s="1"/>
  <c r="U49" i="65" s="1"/>
  <c r="V49" i="65" s="1"/>
  <c r="W49" i="65" s="1"/>
  <c r="X49" i="65" s="1"/>
  <c r="Y49" i="65" s="1"/>
  <c r="Z49" i="65" s="1"/>
  <c r="T50" i="65" s="1"/>
  <c r="U50" i="65" s="1"/>
  <c r="V50" i="65" s="1"/>
  <c r="W50" i="65" s="1"/>
  <c r="X50" i="65" s="1"/>
  <c r="Y50" i="65" s="1"/>
  <c r="Z50" i="65" s="1"/>
  <c r="T51" i="65" s="1"/>
  <c r="U51" i="65" s="1"/>
  <c r="V51" i="65" s="1"/>
  <c r="W51" i="65" s="1"/>
  <c r="X51" i="65" s="1"/>
  <c r="Y51" i="65" s="1"/>
  <c r="Z51" i="65" s="1"/>
  <c r="Q44" i="65"/>
  <c r="J44" i="65"/>
  <c r="I44" i="65"/>
  <c r="N39" i="65"/>
  <c r="X22" i="65"/>
  <c r="V22" i="65"/>
  <c r="T22" i="65"/>
  <c r="R22" i="65"/>
  <c r="P22" i="65"/>
  <c r="N22" i="65"/>
  <c r="G22" i="65"/>
  <c r="E22" i="65"/>
  <c r="Z21" i="65"/>
  <c r="I21" i="65"/>
  <c r="Z20" i="65"/>
  <c r="I20" i="65"/>
  <c r="Z19" i="65"/>
  <c r="I19" i="65"/>
  <c r="Z18" i="65"/>
  <c r="I18" i="65"/>
  <c r="Z17" i="65"/>
  <c r="I17" i="65"/>
  <c r="Z16" i="65"/>
  <c r="I16" i="65"/>
  <c r="Z15" i="65"/>
  <c r="I15" i="65"/>
  <c r="Z14" i="65"/>
  <c r="I14" i="65"/>
  <c r="Z13" i="65"/>
  <c r="I13" i="65"/>
  <c r="Z12" i="65"/>
  <c r="I12" i="65"/>
  <c r="Z11" i="65"/>
  <c r="Z22" i="65" s="1"/>
  <c r="C27" i="65" s="1"/>
  <c r="Y27" i="65" s="1"/>
  <c r="C33" i="65" s="1"/>
  <c r="N33" i="65" s="1"/>
  <c r="I11" i="65"/>
  <c r="I22" i="65" s="1"/>
  <c r="I27" i="65" s="1"/>
  <c r="Z10" i="65"/>
  <c r="I10" i="65"/>
  <c r="J583" i="60"/>
  <c r="F582" i="60"/>
  <c r="F583" i="60"/>
  <c r="D583" i="60"/>
  <c r="D582" i="60"/>
  <c r="F289" i="60"/>
  <c r="D289" i="60"/>
  <c r="D288" i="60"/>
  <c r="F288" i="60"/>
  <c r="F190" i="60"/>
  <c r="F191" i="60" s="1"/>
  <c r="D190" i="60"/>
  <c r="D191" i="60"/>
  <c r="J142" i="60"/>
  <c r="J93" i="60"/>
  <c r="F444" i="60"/>
  <c r="F493" i="60"/>
  <c r="F542" i="60"/>
  <c r="C551" i="60"/>
  <c r="C18" i="67" l="1"/>
  <c r="C16" i="66"/>
  <c r="T64" i="65"/>
  <c r="U64" i="65" s="1"/>
  <c r="V64" i="65" s="1"/>
  <c r="W64" i="65" s="1"/>
  <c r="X64" i="65" s="1"/>
  <c r="Y64" i="65" s="1"/>
  <c r="Z64" i="65" s="1"/>
  <c r="T65" i="65" s="1"/>
  <c r="U65" i="65" s="1"/>
  <c r="V65" i="65" s="1"/>
  <c r="W65" i="65" s="1"/>
  <c r="X65" i="65" s="1"/>
  <c r="Y65" i="65" s="1"/>
  <c r="Z65" i="65" s="1"/>
  <c r="T66" i="65" s="1"/>
  <c r="U66" i="65" s="1"/>
  <c r="V66" i="65" s="1"/>
  <c r="W66" i="65" s="1"/>
  <c r="X66" i="65" s="1"/>
  <c r="Y66" i="65" s="1"/>
  <c r="Z66" i="65" s="1"/>
  <c r="T67" i="65" s="1"/>
  <c r="U67" i="65" s="1"/>
  <c r="V67" i="65" s="1"/>
  <c r="W67" i="65" s="1"/>
  <c r="X67" i="65" s="1"/>
  <c r="Y67" i="65" s="1"/>
  <c r="Z67" i="65" s="1"/>
  <c r="T68" i="65" s="1"/>
  <c r="U68" i="65" s="1"/>
  <c r="V68" i="65" s="1"/>
  <c r="W68" i="65" s="1"/>
  <c r="X68" i="65" s="1"/>
  <c r="Y68" i="65" s="1"/>
  <c r="Z68" i="65" s="1"/>
  <c r="T69" i="65" s="1"/>
  <c r="U69" i="65" s="1"/>
  <c r="V69" i="65" s="1"/>
  <c r="W69" i="65" s="1"/>
  <c r="X69" i="65" s="1"/>
  <c r="Y69" i="65" s="1"/>
  <c r="Z69" i="65" s="1"/>
  <c r="L46" i="65"/>
  <c r="M46" i="65" s="1"/>
  <c r="N46" i="65" s="1"/>
  <c r="O46" i="65" s="1"/>
  <c r="P46" i="65" s="1"/>
  <c r="Q46" i="65" s="1"/>
  <c r="R46" i="65" s="1"/>
  <c r="L47" i="65" s="1"/>
  <c r="M47" i="65" s="1"/>
  <c r="N47" i="65" s="1"/>
  <c r="O47" i="65" s="1"/>
  <c r="P47" i="65" s="1"/>
  <c r="Q47" i="65" s="1"/>
  <c r="R47" i="65" s="1"/>
  <c r="L48" i="65" s="1"/>
  <c r="M48" i="65" s="1"/>
  <c r="N48" i="65" s="1"/>
  <c r="O48" i="65" s="1"/>
  <c r="P48" i="65" s="1"/>
  <c r="Q48" i="65" s="1"/>
  <c r="R48" i="65" s="1"/>
  <c r="L49" i="65" s="1"/>
  <c r="M49" i="65" s="1"/>
  <c r="N49" i="65" s="1"/>
  <c r="O49" i="65" s="1"/>
  <c r="P49" i="65" s="1"/>
  <c r="Q49" i="65" s="1"/>
  <c r="R49" i="65" s="1"/>
  <c r="L50" i="65" s="1"/>
  <c r="M50" i="65" s="1"/>
  <c r="N50" i="65" s="1"/>
  <c r="O50" i="65" s="1"/>
  <c r="P50" i="65" s="1"/>
  <c r="Q50" i="65" s="1"/>
  <c r="R50" i="65" s="1"/>
  <c r="L51" i="65" s="1"/>
  <c r="M51" i="65" s="1"/>
  <c r="N51" i="65" s="1"/>
  <c r="O51" i="65" s="1"/>
  <c r="P51" i="65" s="1"/>
  <c r="Q51" i="65" s="1"/>
  <c r="R51" i="65" s="1"/>
  <c r="R44" i="65"/>
  <c r="D73" i="65"/>
  <c r="E73" i="65" s="1"/>
  <c r="F73" i="65" s="1"/>
  <c r="G73" i="65" s="1"/>
  <c r="H73" i="65" s="1"/>
  <c r="I73" i="65" s="1"/>
  <c r="J73" i="65" s="1"/>
  <c r="D74" i="65" s="1"/>
  <c r="E74" i="65" s="1"/>
  <c r="F74" i="65" s="1"/>
  <c r="G74" i="65" s="1"/>
  <c r="H74" i="65" s="1"/>
  <c r="I74" i="65" s="1"/>
  <c r="J74" i="65" s="1"/>
  <c r="D75" i="65" s="1"/>
  <c r="E75" i="65" s="1"/>
  <c r="F75" i="65" s="1"/>
  <c r="G75" i="65" s="1"/>
  <c r="H75" i="65" s="1"/>
  <c r="I75" i="65" s="1"/>
  <c r="J75" i="65" s="1"/>
  <c r="D76" i="65" s="1"/>
  <c r="E76" i="65" s="1"/>
  <c r="F76" i="65" s="1"/>
  <c r="G76" i="65" s="1"/>
  <c r="H76" i="65" s="1"/>
  <c r="I76" i="65" s="1"/>
  <c r="J76" i="65" s="1"/>
  <c r="D77" i="65" s="1"/>
  <c r="E77" i="65" s="1"/>
  <c r="F77" i="65" s="1"/>
  <c r="G77" i="65" s="1"/>
  <c r="H77" i="65" s="1"/>
  <c r="I77" i="65" s="1"/>
  <c r="J77" i="65" s="1"/>
  <c r="D78" i="65" s="1"/>
  <c r="E78" i="65" s="1"/>
  <c r="F78" i="65" s="1"/>
  <c r="G78" i="65" s="1"/>
  <c r="H78" i="65" s="1"/>
  <c r="I78" i="65" s="1"/>
  <c r="J78" i="65" s="1"/>
  <c r="T55" i="65"/>
  <c r="U55" i="65" s="1"/>
  <c r="V55" i="65" s="1"/>
  <c r="W55" i="65" s="1"/>
  <c r="X55" i="65" s="1"/>
  <c r="Y55" i="65" s="1"/>
  <c r="Z55" i="65" s="1"/>
  <c r="T56" i="65" s="1"/>
  <c r="U56" i="65" s="1"/>
  <c r="V56" i="65" s="1"/>
  <c r="W56" i="65" s="1"/>
  <c r="X56" i="65" s="1"/>
  <c r="Y56" i="65" s="1"/>
  <c r="Z56" i="65" s="1"/>
  <c r="T57" i="65" s="1"/>
  <c r="U57" i="65" s="1"/>
  <c r="V57" i="65" s="1"/>
  <c r="W57" i="65" s="1"/>
  <c r="X57" i="65" s="1"/>
  <c r="Y57" i="65" s="1"/>
  <c r="Z57" i="65" s="1"/>
  <c r="T58" i="65" s="1"/>
  <c r="U58" i="65" s="1"/>
  <c r="V58" i="65" s="1"/>
  <c r="W58" i="65" s="1"/>
  <c r="X58" i="65" s="1"/>
  <c r="Y58" i="65" s="1"/>
  <c r="Z58" i="65" s="1"/>
  <c r="T59" i="65" s="1"/>
  <c r="U59" i="65" s="1"/>
  <c r="V59" i="65" s="1"/>
  <c r="W59" i="65" s="1"/>
  <c r="X59" i="65" s="1"/>
  <c r="Y59" i="65" s="1"/>
  <c r="Z59" i="65" s="1"/>
  <c r="T60" i="65" s="1"/>
  <c r="U60" i="65" s="1"/>
  <c r="V60" i="65" s="1"/>
  <c r="W60" i="65" s="1"/>
  <c r="X60" i="65" s="1"/>
  <c r="Y60" i="65" s="1"/>
  <c r="Z60" i="65" s="1"/>
  <c r="Z62" i="65"/>
  <c r="J71" i="65"/>
  <c r="Z71" i="65"/>
  <c r="T73" i="65" s="1"/>
  <c r="U73" i="65" s="1"/>
  <c r="V73" i="65" s="1"/>
  <c r="W73" i="65" s="1"/>
  <c r="X73" i="65" s="1"/>
  <c r="Y73" i="65" s="1"/>
  <c r="Z73" i="65" s="1"/>
  <c r="T74" i="65" s="1"/>
  <c r="U74" i="65" s="1"/>
  <c r="V74" i="65" s="1"/>
  <c r="W74" i="65" s="1"/>
  <c r="X74" i="65" s="1"/>
  <c r="Y74" i="65" s="1"/>
  <c r="Z74" i="65" s="1"/>
  <c r="T75" i="65" s="1"/>
  <c r="U75" i="65" s="1"/>
  <c r="V75" i="65" s="1"/>
  <c r="W75" i="65" s="1"/>
  <c r="X75" i="65" s="1"/>
  <c r="Y75" i="65" s="1"/>
  <c r="Z75" i="65" s="1"/>
  <c r="T76" i="65" s="1"/>
  <c r="U76" i="65" s="1"/>
  <c r="V76" i="65" s="1"/>
  <c r="W76" i="65" s="1"/>
  <c r="X76" i="65" s="1"/>
  <c r="Y76" i="65" s="1"/>
  <c r="Z76" i="65" s="1"/>
  <c r="T77" i="65" s="1"/>
  <c r="U77" i="65" s="1"/>
  <c r="V77" i="65" s="1"/>
  <c r="W77" i="65" s="1"/>
  <c r="X77" i="65" s="1"/>
  <c r="Y77" i="65" s="1"/>
  <c r="Z77" i="65" s="1"/>
  <c r="T78" i="65" s="1"/>
  <c r="U78" i="65" s="1"/>
  <c r="V78" i="65" s="1"/>
  <c r="W78" i="65" s="1"/>
  <c r="X78" i="65" s="1"/>
  <c r="Y78" i="65" s="1"/>
  <c r="Z78" i="65" s="1"/>
  <c r="D55" i="65"/>
  <c r="E55" i="65" s="1"/>
  <c r="F55" i="65" s="1"/>
  <c r="G55" i="65" s="1"/>
  <c r="H55" i="65" s="1"/>
  <c r="I55" i="65" s="1"/>
  <c r="J55" i="65" s="1"/>
  <c r="D56" i="65" s="1"/>
  <c r="E56" i="65" s="1"/>
  <c r="F56" i="65" s="1"/>
  <c r="G56" i="65" s="1"/>
  <c r="H56" i="65" s="1"/>
  <c r="I56" i="65" s="1"/>
  <c r="J56" i="65" s="1"/>
  <c r="D57" i="65" s="1"/>
  <c r="E57" i="65" s="1"/>
  <c r="F57" i="65" s="1"/>
  <c r="G57" i="65" s="1"/>
  <c r="H57" i="65" s="1"/>
  <c r="I57" i="65" s="1"/>
  <c r="J57" i="65" s="1"/>
  <c r="D58" i="65" s="1"/>
  <c r="E58" i="65" s="1"/>
  <c r="F58" i="65" s="1"/>
  <c r="G58" i="65" s="1"/>
  <c r="H58" i="65" s="1"/>
  <c r="I58" i="65" s="1"/>
  <c r="J58" i="65" s="1"/>
  <c r="D59" i="65" s="1"/>
  <c r="E59" i="65" s="1"/>
  <c r="F59" i="65" s="1"/>
  <c r="G59" i="65" s="1"/>
  <c r="H59" i="65" s="1"/>
  <c r="I59" i="65" s="1"/>
  <c r="J59" i="65" s="1"/>
  <c r="D60" i="65" s="1"/>
  <c r="E60" i="65" s="1"/>
  <c r="F60" i="65" s="1"/>
  <c r="G60" i="65" s="1"/>
  <c r="H60" i="65" s="1"/>
  <c r="I60" i="65" s="1"/>
  <c r="J60" i="65" s="1"/>
  <c r="J62" i="65"/>
  <c r="D64" i="65" s="1"/>
  <c r="E64" i="65" s="1"/>
  <c r="F64" i="65" s="1"/>
  <c r="G64" i="65" s="1"/>
  <c r="H64" i="65" s="1"/>
  <c r="I64" i="65" s="1"/>
  <c r="J64" i="65" s="1"/>
  <c r="D65" i="65" s="1"/>
  <c r="E65" i="65" s="1"/>
  <c r="F65" i="65" s="1"/>
  <c r="G65" i="65" s="1"/>
  <c r="H65" i="65" s="1"/>
  <c r="I65" i="65" s="1"/>
  <c r="J65" i="65" s="1"/>
  <c r="D66" i="65" s="1"/>
  <c r="E66" i="65" s="1"/>
  <c r="F66" i="65" s="1"/>
  <c r="G66" i="65" s="1"/>
  <c r="H66" i="65" s="1"/>
  <c r="I66" i="65" s="1"/>
  <c r="J66" i="65" s="1"/>
  <c r="D67" i="65" s="1"/>
  <c r="E67" i="65" s="1"/>
  <c r="F67" i="65" s="1"/>
  <c r="G67" i="65" s="1"/>
  <c r="H67" i="65" s="1"/>
  <c r="I67" i="65" s="1"/>
  <c r="J67" i="65" s="1"/>
  <c r="D68" i="65" s="1"/>
  <c r="E68" i="65" s="1"/>
  <c r="F68" i="65" s="1"/>
  <c r="G68" i="65" s="1"/>
  <c r="H68" i="65" s="1"/>
  <c r="I68" i="65" s="1"/>
  <c r="J68" i="65" s="1"/>
  <c r="D69" i="65" s="1"/>
  <c r="E69" i="65" s="1"/>
  <c r="F69" i="65" s="1"/>
  <c r="G69" i="65" s="1"/>
  <c r="H69" i="65" s="1"/>
  <c r="I69" i="65" s="1"/>
  <c r="J69" i="65" s="1"/>
  <c r="L55" i="65"/>
  <c r="M55" i="65" s="1"/>
  <c r="N55" i="65" s="1"/>
  <c r="O55" i="65" s="1"/>
  <c r="P55" i="65" s="1"/>
  <c r="Q55" i="65" s="1"/>
  <c r="R55" i="65" s="1"/>
  <c r="L56" i="65" s="1"/>
  <c r="M56" i="65" s="1"/>
  <c r="N56" i="65" s="1"/>
  <c r="O56" i="65" s="1"/>
  <c r="P56" i="65" s="1"/>
  <c r="Q56" i="65" s="1"/>
  <c r="R56" i="65" s="1"/>
  <c r="L57" i="65" s="1"/>
  <c r="M57" i="65" s="1"/>
  <c r="N57" i="65" s="1"/>
  <c r="O57" i="65" s="1"/>
  <c r="P57" i="65" s="1"/>
  <c r="Q57" i="65" s="1"/>
  <c r="R57" i="65" s="1"/>
  <c r="L58" i="65" s="1"/>
  <c r="M58" i="65" s="1"/>
  <c r="N58" i="65" s="1"/>
  <c r="O58" i="65" s="1"/>
  <c r="P58" i="65" s="1"/>
  <c r="Q58" i="65" s="1"/>
  <c r="R58" i="65" s="1"/>
  <c r="L59" i="65" s="1"/>
  <c r="M59" i="65" s="1"/>
  <c r="N59" i="65" s="1"/>
  <c r="O59" i="65" s="1"/>
  <c r="P59" i="65" s="1"/>
  <c r="Q59" i="65" s="1"/>
  <c r="R59" i="65" s="1"/>
  <c r="L60" i="65" s="1"/>
  <c r="M60" i="65" s="1"/>
  <c r="N60" i="65" s="1"/>
  <c r="O60" i="65" s="1"/>
  <c r="P60" i="65" s="1"/>
  <c r="Q60" i="65" s="1"/>
  <c r="R60" i="65" s="1"/>
  <c r="C23" i="67" l="1"/>
  <c r="C21" i="66"/>
  <c r="F34" i="64" l="1"/>
  <c r="H34" i="64" s="1"/>
  <c r="F33" i="64"/>
  <c r="H33" i="64" s="1"/>
  <c r="F32" i="64"/>
  <c r="H32" i="64" s="1"/>
  <c r="F31" i="64"/>
  <c r="H31" i="64" s="1"/>
  <c r="F30" i="64"/>
  <c r="H30" i="64" s="1"/>
  <c r="G24" i="64"/>
  <c r="I24" i="64" s="1"/>
  <c r="G23" i="64"/>
  <c r="I23" i="64" s="1"/>
  <c r="G22" i="64"/>
  <c r="I22" i="64" s="1"/>
  <c r="G21" i="64"/>
  <c r="I21" i="64" s="1"/>
  <c r="G20" i="64"/>
  <c r="I20" i="64" s="1"/>
  <c r="I14" i="64"/>
  <c r="G14" i="64"/>
  <c r="G13" i="64"/>
  <c r="I13" i="64" s="1"/>
  <c r="I12" i="64"/>
  <c r="G12" i="64"/>
  <c r="G11" i="64"/>
  <c r="I11" i="64" s="1"/>
  <c r="I10" i="64"/>
  <c r="C581" i="60"/>
  <c r="C580" i="60"/>
  <c r="C579" i="60"/>
  <c r="C578" i="60"/>
  <c r="C577" i="60"/>
  <c r="C576" i="60"/>
  <c r="C575" i="60"/>
  <c r="C574" i="60"/>
  <c r="C573" i="60"/>
  <c r="C572" i="60"/>
  <c r="C571" i="60"/>
  <c r="C570" i="60"/>
  <c r="C569" i="60"/>
  <c r="C568" i="60"/>
  <c r="C567" i="60"/>
  <c r="C566" i="60"/>
  <c r="C565" i="60"/>
  <c r="C564" i="60"/>
  <c r="C563" i="60"/>
  <c r="C562" i="60"/>
  <c r="C561" i="60"/>
  <c r="C560" i="60"/>
  <c r="C559" i="60"/>
  <c r="C558" i="60"/>
  <c r="C557" i="60"/>
  <c r="C556" i="60"/>
  <c r="C555" i="60"/>
  <c r="C554" i="60"/>
  <c r="C553" i="60"/>
  <c r="C552" i="60"/>
  <c r="D546" i="60"/>
  <c r="D545" i="60"/>
  <c r="D544" i="60"/>
  <c r="D542" i="60"/>
  <c r="M540" i="60"/>
  <c r="F533" i="60"/>
  <c r="D533" i="60"/>
  <c r="A532" i="60"/>
  <c r="A531" i="60"/>
  <c r="C529" i="60"/>
  <c r="C528" i="60"/>
  <c r="C527" i="60"/>
  <c r="C526" i="60"/>
  <c r="C525" i="60"/>
  <c r="C524" i="60"/>
  <c r="C523" i="60"/>
  <c r="C522" i="60"/>
  <c r="C521" i="60"/>
  <c r="C520" i="60"/>
  <c r="C519" i="60"/>
  <c r="C518" i="60"/>
  <c r="C517" i="60"/>
  <c r="C516" i="60"/>
  <c r="C515" i="60"/>
  <c r="C514" i="60"/>
  <c r="C513" i="60"/>
  <c r="C512" i="60"/>
  <c r="C511" i="60"/>
  <c r="C510" i="60"/>
  <c r="C509" i="60"/>
  <c r="C508" i="60"/>
  <c r="C507" i="60"/>
  <c r="C506" i="60"/>
  <c r="C505" i="60"/>
  <c r="C504" i="60"/>
  <c r="C503" i="60"/>
  <c r="C502" i="60"/>
  <c r="D497" i="60"/>
  <c r="D496" i="60"/>
  <c r="D495" i="60"/>
  <c r="D493" i="60"/>
  <c r="M491" i="60"/>
  <c r="F484" i="60"/>
  <c r="D484" i="60"/>
  <c r="C483" i="60"/>
  <c r="C482" i="60"/>
  <c r="C481" i="60"/>
  <c r="C480" i="60"/>
  <c r="C479" i="60"/>
  <c r="C478" i="60"/>
  <c r="C477" i="60"/>
  <c r="C476" i="60"/>
  <c r="C475" i="60"/>
  <c r="C474" i="60"/>
  <c r="C473" i="60"/>
  <c r="C472" i="60"/>
  <c r="C471" i="60"/>
  <c r="C470" i="60"/>
  <c r="C469" i="60"/>
  <c r="C468" i="60"/>
  <c r="C467" i="60"/>
  <c r="C466" i="60"/>
  <c r="C465" i="60"/>
  <c r="C464" i="60"/>
  <c r="C463" i="60"/>
  <c r="C462" i="60"/>
  <c r="C461" i="60"/>
  <c r="C460" i="60"/>
  <c r="C459" i="60"/>
  <c r="C458" i="60"/>
  <c r="C457" i="60"/>
  <c r="C456" i="60"/>
  <c r="C455" i="60"/>
  <c r="C454" i="60"/>
  <c r="C453" i="60"/>
  <c r="D448" i="60"/>
  <c r="D447" i="60"/>
  <c r="D446" i="60"/>
  <c r="D444" i="60"/>
  <c r="M442" i="60"/>
  <c r="F435" i="60"/>
  <c r="D435" i="60"/>
  <c r="C434" i="60"/>
  <c r="C433" i="60"/>
  <c r="C432" i="60"/>
  <c r="C431" i="60"/>
  <c r="C430" i="60"/>
  <c r="C429" i="60"/>
  <c r="C428" i="60"/>
  <c r="C427" i="60"/>
  <c r="C426" i="60"/>
  <c r="C425" i="60"/>
  <c r="C424" i="60"/>
  <c r="C423" i="60"/>
  <c r="C422" i="60"/>
  <c r="C421" i="60"/>
  <c r="C420" i="60"/>
  <c r="C419" i="60"/>
  <c r="C418" i="60"/>
  <c r="C417" i="60"/>
  <c r="C416" i="60"/>
  <c r="C415" i="60"/>
  <c r="C414" i="60"/>
  <c r="C413" i="60"/>
  <c r="C412" i="60"/>
  <c r="C411" i="60"/>
  <c r="C410" i="60"/>
  <c r="C409" i="60"/>
  <c r="C408" i="60"/>
  <c r="C407" i="60"/>
  <c r="C406" i="60"/>
  <c r="C405" i="60"/>
  <c r="C404" i="60"/>
  <c r="D399" i="60"/>
  <c r="D398" i="60"/>
  <c r="D397" i="60"/>
  <c r="F395" i="60"/>
  <c r="D395" i="60"/>
  <c r="M393" i="60"/>
  <c r="F386" i="60"/>
  <c r="D386" i="60"/>
  <c r="C384" i="60"/>
  <c r="C383" i="60"/>
  <c r="C382" i="60"/>
  <c r="C381" i="60"/>
  <c r="C380" i="60"/>
  <c r="C379" i="60"/>
  <c r="C378" i="60"/>
  <c r="C377" i="60"/>
  <c r="C376" i="60"/>
  <c r="C375" i="60"/>
  <c r="C374" i="60"/>
  <c r="C373" i="60"/>
  <c r="C372" i="60"/>
  <c r="C371" i="60"/>
  <c r="C370" i="60"/>
  <c r="C369" i="60"/>
  <c r="C368" i="60"/>
  <c r="C367" i="60"/>
  <c r="C366" i="60"/>
  <c r="C365" i="60"/>
  <c r="C364" i="60"/>
  <c r="C363" i="60"/>
  <c r="C362" i="60"/>
  <c r="C361" i="60"/>
  <c r="C360" i="60"/>
  <c r="C359" i="60"/>
  <c r="C358" i="60"/>
  <c r="C357" i="60"/>
  <c r="C356" i="60"/>
  <c r="C355" i="60"/>
  <c r="D350" i="60"/>
  <c r="D349" i="60"/>
  <c r="D348" i="60"/>
  <c r="F346" i="60"/>
  <c r="D346" i="60"/>
  <c r="M344" i="60"/>
  <c r="F337" i="60"/>
  <c r="D337" i="60"/>
  <c r="C336" i="60"/>
  <c r="C335" i="60"/>
  <c r="C334" i="60"/>
  <c r="C333" i="60"/>
  <c r="C332" i="60"/>
  <c r="C331" i="60"/>
  <c r="C330" i="60"/>
  <c r="C329" i="60"/>
  <c r="C328" i="60"/>
  <c r="C327" i="60"/>
  <c r="C326" i="60"/>
  <c r="C325" i="60"/>
  <c r="C324" i="60"/>
  <c r="C323" i="60"/>
  <c r="C322" i="60"/>
  <c r="C321" i="60"/>
  <c r="C320" i="60"/>
  <c r="C319" i="60"/>
  <c r="C318" i="60"/>
  <c r="C317" i="60"/>
  <c r="C316" i="60"/>
  <c r="C315" i="60"/>
  <c r="C314" i="60"/>
  <c r="C313" i="60"/>
  <c r="C312" i="60"/>
  <c r="C311" i="60"/>
  <c r="C310" i="60"/>
  <c r="C309" i="60"/>
  <c r="C308" i="60"/>
  <c r="C307" i="60"/>
  <c r="C306" i="60"/>
  <c r="D301" i="60"/>
  <c r="D300" i="60"/>
  <c r="D299" i="60"/>
  <c r="F297" i="60"/>
  <c r="D297" i="60"/>
  <c r="M295" i="60"/>
  <c r="C286" i="60"/>
  <c r="C285" i="60"/>
  <c r="C284" i="60"/>
  <c r="C283" i="60"/>
  <c r="C282" i="60"/>
  <c r="C281" i="60"/>
  <c r="C280" i="60"/>
  <c r="C279" i="60"/>
  <c r="C278" i="60"/>
  <c r="C277" i="60"/>
  <c r="C276" i="60"/>
  <c r="C275" i="60"/>
  <c r="C274" i="60"/>
  <c r="C273" i="60"/>
  <c r="C272" i="60"/>
  <c r="C271" i="60"/>
  <c r="C270" i="60"/>
  <c r="C269" i="60"/>
  <c r="C268" i="60"/>
  <c r="C267" i="60"/>
  <c r="C266" i="60"/>
  <c r="C265" i="60"/>
  <c r="C264" i="60"/>
  <c r="C263" i="60"/>
  <c r="C262" i="60"/>
  <c r="C261" i="60"/>
  <c r="C260" i="60"/>
  <c r="C259" i="60"/>
  <c r="C258" i="60"/>
  <c r="C257" i="60"/>
  <c r="D252" i="60"/>
  <c r="D251" i="60"/>
  <c r="D250" i="60"/>
  <c r="F248" i="60"/>
  <c r="D248" i="60"/>
  <c r="M246" i="60"/>
  <c r="F239" i="60"/>
  <c r="D239" i="60"/>
  <c r="C238" i="60"/>
  <c r="C237" i="60"/>
  <c r="C236" i="60"/>
  <c r="C235" i="60"/>
  <c r="C234" i="60"/>
  <c r="C233" i="60"/>
  <c r="C232" i="60"/>
  <c r="C231" i="60"/>
  <c r="C230" i="60"/>
  <c r="C229" i="60"/>
  <c r="C228" i="60"/>
  <c r="C227" i="60"/>
  <c r="C226" i="60"/>
  <c r="C225" i="60"/>
  <c r="C224" i="60"/>
  <c r="C223" i="60"/>
  <c r="C222" i="60"/>
  <c r="C221" i="60"/>
  <c r="C220" i="60"/>
  <c r="C219" i="60"/>
  <c r="C218" i="60"/>
  <c r="C217" i="60"/>
  <c r="C216" i="60"/>
  <c r="C215" i="60"/>
  <c r="C214" i="60"/>
  <c r="C213" i="60"/>
  <c r="C212" i="60"/>
  <c r="C211" i="60"/>
  <c r="C210" i="60"/>
  <c r="C209" i="60"/>
  <c r="C208" i="60"/>
  <c r="D203" i="60"/>
  <c r="D202" i="60"/>
  <c r="D201" i="60"/>
  <c r="F199" i="60"/>
  <c r="D199" i="60"/>
  <c r="M197" i="60"/>
  <c r="C189" i="60"/>
  <c r="C188" i="60"/>
  <c r="C187" i="60"/>
  <c r="C186" i="60"/>
  <c r="C185" i="60"/>
  <c r="C184" i="60"/>
  <c r="C183" i="60"/>
  <c r="C182" i="60"/>
  <c r="C181" i="60"/>
  <c r="C180" i="60"/>
  <c r="C179" i="60"/>
  <c r="C178" i="60"/>
  <c r="C177" i="60"/>
  <c r="C176" i="60"/>
  <c r="C175" i="60"/>
  <c r="C174" i="60"/>
  <c r="C173" i="60"/>
  <c r="C172" i="60"/>
  <c r="C171" i="60"/>
  <c r="C170" i="60"/>
  <c r="C169" i="60"/>
  <c r="C168" i="60"/>
  <c r="C167" i="60"/>
  <c r="C166" i="60"/>
  <c r="C165" i="60"/>
  <c r="C164" i="60"/>
  <c r="C163" i="60"/>
  <c r="C162" i="60"/>
  <c r="C161" i="60"/>
  <c r="C160" i="60"/>
  <c r="C159" i="60"/>
  <c r="D154" i="60"/>
  <c r="D153" i="60"/>
  <c r="D152" i="60"/>
  <c r="F150" i="60"/>
  <c r="D150" i="60"/>
  <c r="M148" i="60"/>
  <c r="F141" i="60"/>
  <c r="D141" i="60"/>
  <c r="A140" i="60"/>
  <c r="C139" i="60"/>
  <c r="C138" i="60"/>
  <c r="C137" i="60"/>
  <c r="C136" i="60"/>
  <c r="C135" i="60"/>
  <c r="C134" i="60"/>
  <c r="C133" i="60"/>
  <c r="C132" i="60"/>
  <c r="C131" i="60"/>
  <c r="C130" i="60"/>
  <c r="C129" i="60"/>
  <c r="C128" i="60"/>
  <c r="C127" i="60"/>
  <c r="C126" i="60"/>
  <c r="C125" i="60"/>
  <c r="C124" i="60"/>
  <c r="C123" i="60"/>
  <c r="C122" i="60"/>
  <c r="C121" i="60"/>
  <c r="C120" i="60"/>
  <c r="C119" i="60"/>
  <c r="C118" i="60"/>
  <c r="C117" i="60"/>
  <c r="C116" i="60"/>
  <c r="C115" i="60"/>
  <c r="C114" i="60"/>
  <c r="C113" i="60"/>
  <c r="C112" i="60"/>
  <c r="C111" i="60"/>
  <c r="C110" i="60"/>
  <c r="D105" i="60"/>
  <c r="D104" i="60"/>
  <c r="D103" i="60"/>
  <c r="F101" i="60"/>
  <c r="D101" i="60"/>
  <c r="M99" i="60"/>
  <c r="F92" i="60"/>
  <c r="D92" i="60"/>
  <c r="C91" i="60"/>
  <c r="C90" i="60"/>
  <c r="C89" i="60"/>
  <c r="C88" i="60"/>
  <c r="C87" i="60"/>
  <c r="C86" i="60"/>
  <c r="C85" i="60"/>
  <c r="C84" i="60"/>
  <c r="C83" i="60"/>
  <c r="C82" i="60"/>
  <c r="C81" i="60"/>
  <c r="C80" i="60"/>
  <c r="C79" i="60"/>
  <c r="C78" i="60"/>
  <c r="C77" i="60"/>
  <c r="C76" i="60"/>
  <c r="C75" i="60"/>
  <c r="C74" i="60"/>
  <c r="C73" i="60"/>
  <c r="C72" i="60"/>
  <c r="C71" i="60"/>
  <c r="C70" i="60"/>
  <c r="C69" i="60"/>
  <c r="C68" i="60"/>
  <c r="C67" i="60"/>
  <c r="C66" i="60"/>
  <c r="C65" i="60"/>
  <c r="C64" i="60"/>
  <c r="C63" i="60"/>
  <c r="C62" i="60"/>
  <c r="C61" i="60"/>
  <c r="D56" i="60"/>
  <c r="D55" i="60"/>
  <c r="D54" i="60"/>
  <c r="F52" i="60"/>
  <c r="D52" i="60"/>
  <c r="M50" i="60"/>
  <c r="J44" i="60"/>
  <c r="F43" i="60"/>
  <c r="D43" i="60"/>
  <c r="D534" i="60" s="1"/>
  <c r="A42" i="60"/>
  <c r="C41" i="60"/>
  <c r="C40" i="60"/>
  <c r="C39" i="60"/>
  <c r="C38" i="60"/>
  <c r="C37" i="60"/>
  <c r="C36" i="60"/>
  <c r="C35" i="60"/>
  <c r="C34" i="60"/>
  <c r="C33" i="60"/>
  <c r="C32" i="60"/>
  <c r="C31" i="60"/>
  <c r="C30" i="60"/>
  <c r="C29" i="60"/>
  <c r="C28" i="60"/>
  <c r="C27" i="60"/>
  <c r="C26" i="60"/>
  <c r="C25" i="60"/>
  <c r="C24" i="60"/>
  <c r="C23" i="60"/>
  <c r="C22" i="60"/>
  <c r="C21" i="60"/>
  <c r="C20" i="60"/>
  <c r="C19" i="60"/>
  <c r="C18" i="60"/>
  <c r="C17" i="60"/>
  <c r="C16" i="60"/>
  <c r="C15" i="60"/>
  <c r="C14" i="60"/>
  <c r="C13" i="60"/>
  <c r="C12" i="60"/>
  <c r="J191" i="60" l="1"/>
  <c r="J240" i="60" s="1"/>
  <c r="J289" i="60" s="1"/>
  <c r="J338" i="60" s="1"/>
  <c r="J387" i="60" s="1"/>
  <c r="J436" i="60" s="1"/>
  <c r="J485" i="60" s="1"/>
  <c r="J534" i="60" s="1"/>
  <c r="H35" i="64"/>
  <c r="I15" i="64"/>
  <c r="D338" i="60"/>
  <c r="I25" i="64"/>
  <c r="F436" i="60"/>
  <c r="D44" i="60"/>
  <c r="D142" i="60"/>
  <c r="D240" i="60"/>
  <c r="F338" i="60"/>
  <c r="D387" i="60"/>
  <c r="D485" i="60"/>
  <c r="F44" i="60"/>
  <c r="F142" i="60"/>
  <c r="F240" i="60"/>
  <c r="F387" i="60"/>
  <c r="F485" i="60"/>
  <c r="F93" i="60"/>
  <c r="F534" i="60"/>
  <c r="D93" i="60"/>
  <c r="D436" i="60"/>
  <c r="BM27" i="55" l="1"/>
  <c r="BH27" i="55"/>
  <c r="BC27" i="55"/>
  <c r="AX27" i="55"/>
  <c r="AS27" i="55"/>
  <c r="AN27" i="55"/>
  <c r="AI27" i="55"/>
  <c r="AD27" i="55"/>
  <c r="Y27" i="55"/>
  <c r="T27" i="55"/>
  <c r="N27" i="55"/>
  <c r="B14" i="55" s="1"/>
  <c r="BR25" i="55"/>
  <c r="BX25" i="55" s="1"/>
  <c r="BR23" i="55"/>
  <c r="BX23" i="55" s="1"/>
  <c r="BR27" i="55" l="1"/>
  <c r="U14" i="55" s="1"/>
  <c r="BX27" i="55"/>
  <c r="AP14"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島田　雅規</author>
  </authors>
  <commentList>
    <comment ref="CD1" authorId="0" shapeId="0" xr:uid="{2C9BB6CC-5DCD-4C33-9A06-3E6D92B7F34C}">
      <text>
        <r>
          <rPr>
            <b/>
            <sz val="10"/>
            <color indexed="81"/>
            <rFont val="MS P ゴシック"/>
            <family val="3"/>
            <charset val="128"/>
          </rPr>
          <t>【提出書類①】</t>
        </r>
      </text>
    </comment>
    <comment ref="CF5" authorId="1" shapeId="0" xr:uid="{90AA3B32-D277-4325-8424-2304B4EFDBCF}">
      <text>
        <r>
          <rPr>
            <b/>
            <sz val="22"/>
            <color indexed="81"/>
            <rFont val="ＭＳ Ｐゴシック"/>
            <family val="3"/>
            <charset val="128"/>
          </rPr>
          <t>返還がある場合、赤枠をクリックし、〇を選択してください。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島田　雅規</author>
    <author>Administrator</author>
  </authors>
  <commentList>
    <comment ref="M1" authorId="0" shapeId="0" xr:uid="{E45A2F44-831C-4DDE-84DC-1BE223393EF9}">
      <text>
        <r>
          <rPr>
            <b/>
            <sz val="11"/>
            <color indexed="81"/>
            <rFont val="ＭＳ Ｐゴシック"/>
            <family val="3"/>
            <charset val="128"/>
          </rPr>
          <t>【５年間保管】
・記入例を参考に色のついたセルに入力を行ってください。
・必ず担当者ごとに作成してください。</t>
        </r>
      </text>
    </comment>
    <comment ref="D7" authorId="1" shapeId="0" xr:uid="{1BAB9D90-2480-457A-9081-78C94FCEECDD}">
      <text>
        <r>
          <rPr>
            <sz val="12"/>
            <color indexed="81"/>
            <rFont val="MS P ゴシック"/>
            <family val="3"/>
            <charset val="128"/>
          </rPr>
          <t xml:space="preserve">
</t>
        </r>
        <r>
          <rPr>
            <b/>
            <sz val="12"/>
            <color indexed="81"/>
            <rFont val="MS P ゴシック"/>
            <family val="3"/>
            <charset val="128"/>
          </rPr>
          <t>仮名にて
担当者ごとに作成する。
例：担当者Ａ</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島田　雅規</author>
  </authors>
  <commentList>
    <comment ref="P1" authorId="0" shapeId="0" xr:uid="{07701309-7942-458C-A3F3-DDCECB0CD1B4}">
      <text>
        <r>
          <rPr>
            <b/>
            <sz val="11"/>
            <color indexed="81"/>
            <rFont val="ＭＳ Ｐゴシック"/>
            <family val="3"/>
            <charset val="128"/>
          </rPr>
          <t>【提出書類②】
・記入例を参考に色のついたセルに入力を行ってください。
・季節によって所定労働時間が変わる場合や、土曜日の出勤が就業規則等で定められている場合で、その勤務が短時間勤務の場合など、年間を通して１日の所定労働時間が一律でない場合は、「業務日誌（年度集計用）変則出勤有り版」を活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島田　雅規</author>
  </authors>
  <commentList>
    <comment ref="P1" authorId="0" shapeId="0" xr:uid="{57AD1A6F-739E-4CC8-9957-A5FDC75EDA42}">
      <text>
        <r>
          <rPr>
            <b/>
            <sz val="11"/>
            <color indexed="81"/>
            <rFont val="ＭＳ Ｐゴシック"/>
            <family val="3"/>
            <charset val="128"/>
          </rPr>
          <t>【提出書類②】
・記入例を参考に色のついたセルに入力を行ってください。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島田　雅規</author>
  </authors>
  <commentList>
    <comment ref="AC1" authorId="0" shapeId="0" xr:uid="{08B0E4B9-DD95-4DB7-BAB1-D7B4557062C0}">
      <text>
        <r>
          <rPr>
            <b/>
            <sz val="11"/>
            <color indexed="81"/>
            <rFont val="ＭＳ Ｐゴシック"/>
            <family val="3"/>
            <charset val="128"/>
          </rPr>
          <t>【５年間保管】
・人件費を計上する場合は、人件費を算定した根拠となる資料を担当者ごとに整備することが必要です。根拠資料として人件費計算例シートを活用してください。
・記入例を参考に色のついたセルに入力を行ってください。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島田　雅規</author>
  </authors>
  <commentList>
    <comment ref="J1" authorId="0" shapeId="0" xr:uid="{669C457E-E14C-4164-8935-C0D749982201}">
      <text>
        <r>
          <rPr>
            <b/>
            <sz val="11"/>
            <color indexed="81"/>
            <rFont val="ＭＳ Ｐゴシック"/>
            <family val="3"/>
            <charset val="128"/>
          </rPr>
          <t>【５年間保管】
・消耗品費、光熱水料等の事務所全体で使用または利用したものについて計上する場合は、農業者年金業務のみに使用、利用した経費を明確にする必要があります。根拠資料として費用按分計算例シートを活用してください。
・記入例を参考に色のついたセルに入力を行ってください。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712CDEA0-D320-4274-ACBB-50D0AB40B416}">
      <text>
        <r>
          <rPr>
            <b/>
            <sz val="12"/>
            <color indexed="81"/>
            <rFont val="MS P ゴシック"/>
            <family val="3"/>
            <charset val="128"/>
          </rPr>
          <t>【提出書類③】</t>
        </r>
      </text>
    </comment>
  </commentList>
</comments>
</file>

<file path=xl/sharedStrings.xml><?xml version="1.0" encoding="utf-8"?>
<sst xmlns="http://schemas.openxmlformats.org/spreadsheetml/2006/main" count="2034" uniqueCount="345">
  <si>
    <t>（番号）</t>
    <rPh sb="1" eb="3">
      <t>バンゴウ</t>
    </rPh>
    <phoneticPr fontId="4"/>
  </si>
  <si>
    <t>独立行政法人　農業者年金基金理事長　殿</t>
    <rPh sb="0" eb="2">
      <t>ドクリツ</t>
    </rPh>
    <rPh sb="2" eb="4">
      <t>ギョウセイ</t>
    </rPh>
    <rPh sb="4" eb="6">
      <t>ホウジン</t>
    </rPh>
    <rPh sb="7" eb="10">
      <t>ノウギョウシャ</t>
    </rPh>
    <rPh sb="10" eb="12">
      <t>ネンキン</t>
    </rPh>
    <rPh sb="12" eb="14">
      <t>キキン</t>
    </rPh>
    <rPh sb="14" eb="17">
      <t>リジチョウ</t>
    </rPh>
    <rPh sb="18" eb="19">
      <t>ドノ</t>
    </rPh>
    <phoneticPr fontId="4"/>
  </si>
  <si>
    <t>記</t>
    <rPh sb="0" eb="1">
      <t>キ</t>
    </rPh>
    <phoneticPr fontId="4"/>
  </si>
  <si>
    <t>１．農業者年金業務委託手数料の使途別収支精算表</t>
    <rPh sb="2" eb="5">
      <t>ノウギョウシャ</t>
    </rPh>
    <rPh sb="5" eb="7">
      <t>ネンキン</t>
    </rPh>
    <rPh sb="7" eb="9">
      <t>ギョウム</t>
    </rPh>
    <rPh sb="9" eb="11">
      <t>イタク</t>
    </rPh>
    <rPh sb="11" eb="14">
      <t>テスウリョウ</t>
    </rPh>
    <rPh sb="15" eb="18">
      <t>シトベツ</t>
    </rPh>
    <rPh sb="18" eb="20">
      <t>シュウシ</t>
    </rPh>
    <rPh sb="20" eb="22">
      <t>セイサン</t>
    </rPh>
    <rPh sb="22" eb="23">
      <t>ヒョウ</t>
    </rPh>
    <phoneticPr fontId="4"/>
  </si>
  <si>
    <t>（単位：円）</t>
    <rPh sb="1" eb="3">
      <t>タンイ</t>
    </rPh>
    <rPh sb="4" eb="5">
      <t>エン</t>
    </rPh>
    <phoneticPr fontId="4"/>
  </si>
  <si>
    <t>収入の部</t>
    <rPh sb="0" eb="2">
      <t>シュウニュウ</t>
    </rPh>
    <rPh sb="3" eb="4">
      <t>ブ</t>
    </rPh>
    <phoneticPr fontId="4"/>
  </si>
  <si>
    <t>支　　　　　出　　　　　の　　　　　部</t>
    <rPh sb="0" eb="1">
      <t>ササ</t>
    </rPh>
    <rPh sb="6" eb="7">
      <t>デ</t>
    </rPh>
    <rPh sb="18" eb="19">
      <t>ブ</t>
    </rPh>
    <phoneticPr fontId="4"/>
  </si>
  <si>
    <t>手当に類するもの</t>
    <rPh sb="0" eb="2">
      <t>テアテ</t>
    </rPh>
    <rPh sb="3" eb="4">
      <t>ルイ</t>
    </rPh>
    <phoneticPr fontId="4"/>
  </si>
  <si>
    <t>旅費に類するもの</t>
    <rPh sb="0" eb="2">
      <t>リョヒ</t>
    </rPh>
    <rPh sb="3" eb="4">
      <t>ルイ</t>
    </rPh>
    <phoneticPr fontId="4"/>
  </si>
  <si>
    <t>計</t>
    <rPh sb="0" eb="1">
      <t>ケイ</t>
    </rPh>
    <phoneticPr fontId="4"/>
  </si>
  <si>
    <t>（Ａ）</t>
    <phoneticPr fontId="4"/>
  </si>
  <si>
    <t>謝金</t>
    <rPh sb="0" eb="2">
      <t>シャキン</t>
    </rPh>
    <phoneticPr fontId="4"/>
  </si>
  <si>
    <t>（Ｂ）</t>
    <phoneticPr fontId="4"/>
  </si>
  <si>
    <t>（Ａ）－（Ｂ）</t>
    <phoneticPr fontId="4"/>
  </si>
  <si>
    <t>①農業者年金業務委託手数料</t>
    <rPh sb="1" eb="4">
      <t>ノウギョウシャ</t>
    </rPh>
    <rPh sb="4" eb="6">
      <t>ネンキン</t>
    </rPh>
    <rPh sb="6" eb="8">
      <t>ギョウム</t>
    </rPh>
    <rPh sb="8" eb="10">
      <t>イタク</t>
    </rPh>
    <rPh sb="10" eb="13">
      <t>テスウリョウ</t>
    </rPh>
    <phoneticPr fontId="4"/>
  </si>
  <si>
    <t>計　（①＋②）</t>
    <rPh sb="0" eb="1">
      <t>ケイ</t>
    </rPh>
    <phoneticPr fontId="4"/>
  </si>
  <si>
    <t>２.農業者年金業務への従事時間</t>
    <rPh sb="2" eb="5">
      <t>ノウギョウシャ</t>
    </rPh>
    <rPh sb="5" eb="7">
      <t>ネンキン</t>
    </rPh>
    <rPh sb="7" eb="9">
      <t>ギョウム</t>
    </rPh>
    <rPh sb="11" eb="13">
      <t>ジュウジ</t>
    </rPh>
    <rPh sb="13" eb="15">
      <t>ジカン</t>
    </rPh>
    <phoneticPr fontId="4"/>
  </si>
  <si>
    <t>【記入要領】</t>
    <rPh sb="1" eb="3">
      <t>キニュウ</t>
    </rPh>
    <rPh sb="3" eb="5">
      <t>ヨウリョウ</t>
    </rPh>
    <phoneticPr fontId="4"/>
  </si>
  <si>
    <t>１．</t>
    <phoneticPr fontId="4"/>
  </si>
  <si>
    <t>２．</t>
    <phoneticPr fontId="4"/>
  </si>
  <si>
    <t>３．</t>
    <phoneticPr fontId="4"/>
  </si>
  <si>
    <t>４．　</t>
    <phoneticPr fontId="4"/>
  </si>
  <si>
    <t>【個人用】</t>
    <rPh sb="1" eb="3">
      <t>コジン</t>
    </rPh>
    <rPh sb="3" eb="4">
      <t>ヨウ</t>
    </rPh>
    <phoneticPr fontId="4"/>
  </si>
  <si>
    <t>受託機関名称</t>
    <rPh sb="0" eb="2">
      <t>ジュタク</t>
    </rPh>
    <rPh sb="2" eb="4">
      <t>キカン</t>
    </rPh>
    <rPh sb="4" eb="6">
      <t>メイショウ</t>
    </rPh>
    <phoneticPr fontId="7"/>
  </si>
  <si>
    <t>部課(室),支店(所)</t>
    <rPh sb="6" eb="8">
      <t>シテン</t>
    </rPh>
    <rPh sb="9" eb="10">
      <t>ショ</t>
    </rPh>
    <phoneticPr fontId="7"/>
  </si>
  <si>
    <t>担当者</t>
    <rPh sb="0" eb="3">
      <t>タントウシャ</t>
    </rPh>
    <phoneticPr fontId="7"/>
  </si>
  <si>
    <t>年</t>
    <rPh sb="0" eb="1">
      <t>ネン</t>
    </rPh>
    <phoneticPr fontId="4"/>
  </si>
  <si>
    <t>月</t>
    <rPh sb="0" eb="1">
      <t>ガツ</t>
    </rPh>
    <phoneticPr fontId="4"/>
  </si>
  <si>
    <t>農業者年金業務の従事時間</t>
    <rPh sb="0" eb="3">
      <t>ノウギョウシャ</t>
    </rPh>
    <rPh sb="3" eb="5">
      <t>ネンキン</t>
    </rPh>
    <rPh sb="5" eb="7">
      <t>ギョウム</t>
    </rPh>
    <rPh sb="8" eb="10">
      <t>ジュウジ</t>
    </rPh>
    <rPh sb="10" eb="12">
      <t>ジカン</t>
    </rPh>
    <phoneticPr fontId="4"/>
  </si>
  <si>
    <t>出張した場合の　　　　　　　　　　主な用務地</t>
    <rPh sb="0" eb="2">
      <t>シュッチョウ</t>
    </rPh>
    <rPh sb="4" eb="6">
      <t>バアイ</t>
    </rPh>
    <rPh sb="17" eb="18">
      <t>オモ</t>
    </rPh>
    <rPh sb="19" eb="21">
      <t>ヨウム</t>
    </rPh>
    <rPh sb="21" eb="22">
      <t>チ</t>
    </rPh>
    <phoneticPr fontId="4"/>
  </si>
  <si>
    <t>主な業務内容</t>
    <rPh sb="0" eb="1">
      <t>オモ</t>
    </rPh>
    <rPh sb="2" eb="4">
      <t>ギョウム</t>
    </rPh>
    <rPh sb="4" eb="6">
      <t>ナイヨウ</t>
    </rPh>
    <phoneticPr fontId="4"/>
  </si>
  <si>
    <t>日</t>
    <rPh sb="0" eb="1">
      <t>ヒ</t>
    </rPh>
    <phoneticPr fontId="4"/>
  </si>
  <si>
    <t>（曜日）</t>
    <rPh sb="1" eb="2">
      <t>ヒカリ</t>
    </rPh>
    <rPh sb="2" eb="3">
      <t>ビ</t>
    </rPh>
    <phoneticPr fontId="4"/>
  </si>
  <si>
    <t>所定労働時間内</t>
    <rPh sb="0" eb="2">
      <t>ショテイ</t>
    </rPh>
    <rPh sb="2" eb="4">
      <t>ロウドウ</t>
    </rPh>
    <rPh sb="4" eb="7">
      <t>ジカンナイ</t>
    </rPh>
    <phoneticPr fontId="7"/>
  </si>
  <si>
    <t>超過勤務(残業)</t>
    <rPh sb="0" eb="2">
      <t>チョウカ</t>
    </rPh>
    <rPh sb="2" eb="4">
      <t>キンム</t>
    </rPh>
    <rPh sb="5" eb="7">
      <t>ザンギョウ</t>
    </rPh>
    <phoneticPr fontId="4"/>
  </si>
  <si>
    <t>１</t>
    <phoneticPr fontId="4"/>
  </si>
  <si>
    <t>　時間</t>
    <rPh sb="1" eb="3">
      <t>ジカン</t>
    </rPh>
    <phoneticPr fontId="4"/>
  </si>
  <si>
    <t>時間</t>
    <rPh sb="0" eb="2">
      <t>ジカン</t>
    </rPh>
    <phoneticPr fontId="4"/>
  </si>
  <si>
    <t>２</t>
    <phoneticPr fontId="4"/>
  </si>
  <si>
    <t>３</t>
    <phoneticPr fontId="4"/>
  </si>
  <si>
    <t>４</t>
    <phoneticPr fontId="4"/>
  </si>
  <si>
    <t>６</t>
    <phoneticPr fontId="4"/>
  </si>
  <si>
    <t>８</t>
    <phoneticPr fontId="4"/>
  </si>
  <si>
    <t>９</t>
    <phoneticPr fontId="4"/>
  </si>
  <si>
    <t>１０</t>
    <phoneticPr fontId="4"/>
  </si>
  <si>
    <t>１３</t>
    <phoneticPr fontId="4"/>
  </si>
  <si>
    <t>１４</t>
    <phoneticPr fontId="4"/>
  </si>
  <si>
    <t>１５</t>
    <phoneticPr fontId="4"/>
  </si>
  <si>
    <t>１７</t>
    <phoneticPr fontId="4"/>
  </si>
  <si>
    <t>１９</t>
    <phoneticPr fontId="4"/>
  </si>
  <si>
    <t>２１</t>
    <phoneticPr fontId="4"/>
  </si>
  <si>
    <t>２３</t>
    <phoneticPr fontId="4"/>
  </si>
  <si>
    <t>２５</t>
    <phoneticPr fontId="4"/>
  </si>
  <si>
    <t>２６</t>
    <phoneticPr fontId="4"/>
  </si>
  <si>
    <t>２７</t>
    <phoneticPr fontId="4"/>
  </si>
  <si>
    <t>２９</t>
    <phoneticPr fontId="4"/>
  </si>
  <si>
    <t>３０</t>
    <phoneticPr fontId="4"/>
  </si>
  <si>
    <t>月計</t>
    <rPh sb="0" eb="1">
      <t>ツキ</t>
    </rPh>
    <rPh sb="1" eb="2">
      <t>ケイ</t>
    </rPh>
    <phoneticPr fontId="4"/>
  </si>
  <si>
    <t>年間計</t>
    <rPh sb="0" eb="2">
      <t>ネンカン</t>
    </rPh>
    <rPh sb="2" eb="3">
      <t>ケイ</t>
    </rPh>
    <phoneticPr fontId="4"/>
  </si>
  <si>
    <t>注１）</t>
    <rPh sb="0" eb="1">
      <t>チュウ</t>
    </rPh>
    <phoneticPr fontId="4"/>
  </si>
  <si>
    <t>注２）</t>
    <rPh sb="0" eb="1">
      <t>チュウ</t>
    </rPh>
    <phoneticPr fontId="4"/>
  </si>
  <si>
    <t>　出張用務先での農業者年金業務の従事時間については、各業務受託機関の規定により、出張用務のための旅行時間が正規の勤務時間に含まれると判断された場合の当該時間を含む。</t>
    <rPh sb="5" eb="6">
      <t>サキ</t>
    </rPh>
    <rPh sb="8" eb="11">
      <t>ノウギョウシャ</t>
    </rPh>
    <rPh sb="11" eb="13">
      <t>ネンキン</t>
    </rPh>
    <rPh sb="13" eb="15">
      <t>ギョウム</t>
    </rPh>
    <rPh sb="16" eb="18">
      <t>ジュウジ</t>
    </rPh>
    <rPh sb="26" eb="27">
      <t>カク</t>
    </rPh>
    <rPh sb="27" eb="29">
      <t>ギョウム</t>
    </rPh>
    <rPh sb="29" eb="31">
      <t>ジュタク</t>
    </rPh>
    <rPh sb="31" eb="33">
      <t>キカン</t>
    </rPh>
    <rPh sb="34" eb="36">
      <t>キテイ</t>
    </rPh>
    <rPh sb="40" eb="42">
      <t>シュッチョウ</t>
    </rPh>
    <rPh sb="42" eb="44">
      <t>ヨウム</t>
    </rPh>
    <rPh sb="48" eb="50">
      <t>リョコウ</t>
    </rPh>
    <rPh sb="50" eb="52">
      <t>ジカン</t>
    </rPh>
    <phoneticPr fontId="4"/>
  </si>
  <si>
    <t>注３）</t>
    <rPh sb="0" eb="1">
      <t>チュウ</t>
    </rPh>
    <phoneticPr fontId="4"/>
  </si>
  <si>
    <t>　業務内容欄に活性化組織を対象とする研修会及び会議の開催準備（資料作成等）と記入する場合は、研修会及び会議の内容が加入推進活動を含む制度普及活動を目的としたものに限る。</t>
    <rPh sb="1" eb="3">
      <t>ギョウム</t>
    </rPh>
    <rPh sb="3" eb="5">
      <t>ナイヨウ</t>
    </rPh>
    <rPh sb="5" eb="6">
      <t>ラン</t>
    </rPh>
    <rPh sb="7" eb="10">
      <t>カッセイカ</t>
    </rPh>
    <rPh sb="10" eb="12">
      <t>ソシキ</t>
    </rPh>
    <rPh sb="13" eb="15">
      <t>タイショウ</t>
    </rPh>
    <rPh sb="21" eb="22">
      <t>オヨ</t>
    </rPh>
    <rPh sb="31" eb="33">
      <t>シリョウ</t>
    </rPh>
    <rPh sb="33" eb="35">
      <t>サクセイ</t>
    </rPh>
    <rPh sb="35" eb="36">
      <t>トウ</t>
    </rPh>
    <rPh sb="38" eb="40">
      <t>キニュウ</t>
    </rPh>
    <rPh sb="42" eb="44">
      <t>バアイ</t>
    </rPh>
    <rPh sb="54" eb="56">
      <t>ナイヨウ</t>
    </rPh>
    <rPh sb="57" eb="59">
      <t>カニュウ</t>
    </rPh>
    <rPh sb="59" eb="61">
      <t>スイシン</t>
    </rPh>
    <rPh sb="61" eb="63">
      <t>カツドウ</t>
    </rPh>
    <rPh sb="64" eb="65">
      <t>フク</t>
    </rPh>
    <rPh sb="66" eb="68">
      <t>セイド</t>
    </rPh>
    <rPh sb="68" eb="70">
      <t>フキュウ</t>
    </rPh>
    <rPh sb="70" eb="72">
      <t>カツドウ</t>
    </rPh>
    <rPh sb="73" eb="75">
      <t>モクテキ</t>
    </rPh>
    <rPh sb="81" eb="82">
      <t>カギ</t>
    </rPh>
    <phoneticPr fontId="4"/>
  </si>
  <si>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</si>
  <si>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</si>
  <si>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</si>
  <si>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</si>
  <si>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</si>
  <si>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</si>
  <si>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</si>
  <si>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</si>
  <si>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</si>
  <si>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</si>
  <si>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</si>
  <si>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</si>
  <si>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</si>
  <si>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</si>
  <si>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</si>
  <si>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</si>
  <si>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</si>
  <si>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</si>
  <si>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</si>
  <si>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</si>
  <si>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</si>
  <si>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</si>
  <si>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</si>
  <si>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</si>
  <si>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</si>
  <si>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</si>
  <si>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</si>
  <si>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</si>
  <si>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</si>
  <si>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</si>
  <si>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事業年度　業務日誌（7月分）</t>
    <phoneticPr fontId="4"/>
  </si>
  <si>
    <t>【年度集計用】</t>
    <rPh sb="1" eb="3">
      <t>ネンド</t>
    </rPh>
    <rPh sb="3" eb="5">
      <t>シュウケイ</t>
    </rPh>
    <rPh sb="5" eb="6">
      <t>ヨウ</t>
    </rPh>
    <phoneticPr fontId="4"/>
  </si>
  <si>
    <t>1日の所定労働時間</t>
    <rPh sb="1" eb="2">
      <t>ニチ</t>
    </rPh>
    <rPh sb="3" eb="5">
      <t>ショテイ</t>
    </rPh>
    <rPh sb="5" eb="7">
      <t>ロウドウ</t>
    </rPh>
    <rPh sb="7" eb="9">
      <t>ジカン</t>
    </rPh>
    <phoneticPr fontId="7"/>
  </si>
  <si>
    <t>年間所定労働日数</t>
    <rPh sb="0" eb="2">
      <t>ネンカン</t>
    </rPh>
    <rPh sb="2" eb="4">
      <t>ショテイ</t>
    </rPh>
    <rPh sb="4" eb="6">
      <t>ロウドウ</t>
    </rPh>
    <rPh sb="6" eb="7">
      <t>ニチ</t>
    </rPh>
    <rPh sb="7" eb="8">
      <t>スウ</t>
    </rPh>
    <phoneticPr fontId="7"/>
  </si>
  <si>
    <t>年間所定総労働時間</t>
    <rPh sb="0" eb="2">
      <t>ネンカン</t>
    </rPh>
    <rPh sb="2" eb="4">
      <t>ショテイ</t>
    </rPh>
    <rPh sb="4" eb="5">
      <t>ソウ</t>
    </rPh>
    <rPh sb="5" eb="7">
      <t>ロウドウ</t>
    </rPh>
    <rPh sb="7" eb="9">
      <t>ジカン</t>
    </rPh>
    <phoneticPr fontId="7"/>
  </si>
  <si>
    <t>時間</t>
    <rPh sb="0" eb="2">
      <t>ジカン</t>
    </rPh>
    <phoneticPr fontId="7"/>
  </si>
  <si>
    <t>日</t>
    <rPh sb="0" eb="1">
      <t>ニチ</t>
    </rPh>
    <phoneticPr fontId="7"/>
  </si>
  <si>
    <t>【正職員】</t>
    <rPh sb="1" eb="4">
      <t>セイショクイン</t>
    </rPh>
    <phoneticPr fontId="7"/>
  </si>
  <si>
    <t>A.年間所定総労働時間</t>
    <rPh sb="2" eb="4">
      <t>ネンカン</t>
    </rPh>
    <rPh sb="4" eb="6">
      <t>ショテイ</t>
    </rPh>
    <rPh sb="6" eb="7">
      <t>ソウ</t>
    </rPh>
    <rPh sb="7" eb="9">
      <t>ロウドウ</t>
    </rPh>
    <rPh sb="9" eb="11">
      <t>ジカン</t>
    </rPh>
    <phoneticPr fontId="4"/>
  </si>
  <si>
    <t>農業者年金業務の
従事時間</t>
    <rPh sb="0" eb="3">
      <t>ノウギョウシャ</t>
    </rPh>
    <rPh sb="3" eb="5">
      <t>ネンキン</t>
    </rPh>
    <rPh sb="5" eb="7">
      <t>ギョウム</t>
    </rPh>
    <rPh sb="9" eb="11">
      <t>ジュウジ</t>
    </rPh>
    <rPh sb="11" eb="13">
      <t>ジカン</t>
    </rPh>
    <phoneticPr fontId="4"/>
  </si>
  <si>
    <r>
      <rPr>
        <sz val="8"/>
        <rFont val="ＭＳ Ｐゴシック"/>
        <family val="3"/>
        <charset val="128"/>
      </rPr>
      <t>農年従事時間割合</t>
    </r>
    <r>
      <rPr>
        <sz val="10"/>
        <rFont val="ＭＳ Ｐゴシック"/>
        <family val="3"/>
        <charset val="128"/>
      </rPr>
      <t>　　　　　　　
（B÷A）</t>
    </r>
    <rPh sb="0" eb="1">
      <t>ノウ</t>
    </rPh>
    <rPh sb="1" eb="2">
      <t>トシ</t>
    </rPh>
    <rPh sb="2" eb="4">
      <t>ジュウジ</t>
    </rPh>
    <rPh sb="4" eb="6">
      <t>ジカン</t>
    </rPh>
    <rPh sb="6" eb="8">
      <t>ワリアイ</t>
    </rPh>
    <phoneticPr fontId="4"/>
  </si>
  <si>
    <t>備考</t>
    <rPh sb="0" eb="2">
      <t>ビコウ</t>
    </rPh>
    <phoneticPr fontId="4"/>
  </si>
  <si>
    <t>B.所定労働時間内</t>
    <rPh sb="2" eb="4">
      <t>ショテイ</t>
    </rPh>
    <rPh sb="4" eb="6">
      <t>ロウドウ</t>
    </rPh>
    <rPh sb="6" eb="9">
      <t>ジカンナイ</t>
    </rPh>
    <phoneticPr fontId="7"/>
  </si>
  <si>
    <t>超勤（残業）</t>
    <rPh sb="0" eb="2">
      <t>チョウキン</t>
    </rPh>
    <rPh sb="3" eb="5">
      <t>ザンギョウ</t>
    </rPh>
    <phoneticPr fontId="7"/>
  </si>
  <si>
    <t>　％　</t>
    <phoneticPr fontId="4"/>
  </si>
  <si>
    <t>合　　　計</t>
    <rPh sb="0" eb="1">
      <t>ゴウ</t>
    </rPh>
    <rPh sb="4" eb="5">
      <t>ケイ</t>
    </rPh>
    <phoneticPr fontId="7"/>
  </si>
  <si>
    <t>【臨時職員等（異なる年間所定総労働時間の職員）がいる場合】</t>
    <rPh sb="1" eb="3">
      <t>リンジ</t>
    </rPh>
    <rPh sb="3" eb="5">
      <t>ショクイン</t>
    </rPh>
    <rPh sb="5" eb="6">
      <t>トウ</t>
    </rPh>
    <rPh sb="7" eb="8">
      <t>コト</t>
    </rPh>
    <rPh sb="10" eb="12">
      <t>ネンカン</t>
    </rPh>
    <rPh sb="12" eb="14">
      <t>ショテイ</t>
    </rPh>
    <rPh sb="14" eb="15">
      <t>ソウ</t>
    </rPh>
    <rPh sb="15" eb="17">
      <t>ロウドウ</t>
    </rPh>
    <rPh sb="17" eb="19">
      <t>ジカン</t>
    </rPh>
    <rPh sb="20" eb="22">
      <t>ショクイン</t>
    </rPh>
    <rPh sb="26" eb="28">
      <t>バアイ</t>
    </rPh>
    <phoneticPr fontId="7"/>
  </si>
  <si>
    <t>部課(室),支店(所)</t>
    <phoneticPr fontId="7"/>
  </si>
  <si>
    <t>【所定労働日数算定】</t>
    <rPh sb="1" eb="3">
      <t>ショテイ</t>
    </rPh>
    <rPh sb="3" eb="5">
      <t>ロウドウ</t>
    </rPh>
    <rPh sb="5" eb="6">
      <t>ニチ</t>
    </rPh>
    <rPh sb="6" eb="7">
      <t>スウ</t>
    </rPh>
    <rPh sb="7" eb="9">
      <t>サンテイ</t>
    </rPh>
    <phoneticPr fontId="7"/>
  </si>
  <si>
    <t>【年間給与等支給額（諸手当込ベース）算定】</t>
    <rPh sb="1" eb="3">
      <t>ネンカン</t>
    </rPh>
    <rPh sb="3" eb="5">
      <t>キュウヨ</t>
    </rPh>
    <rPh sb="5" eb="6">
      <t>トウ</t>
    </rPh>
    <rPh sb="6" eb="9">
      <t>シキュウガク</t>
    </rPh>
    <rPh sb="10" eb="13">
      <t>ショテアテ</t>
    </rPh>
    <rPh sb="13" eb="14">
      <t>コ</t>
    </rPh>
    <rPh sb="18" eb="20">
      <t>サンテイ</t>
    </rPh>
    <phoneticPr fontId="7"/>
  </si>
  <si>
    <t>月別日数</t>
    <rPh sb="0" eb="2">
      <t>ツキベツ</t>
    </rPh>
    <rPh sb="2" eb="3">
      <t>ニチ</t>
    </rPh>
    <rPh sb="3" eb="4">
      <t>スウ</t>
    </rPh>
    <phoneticPr fontId="7"/>
  </si>
  <si>
    <t>月　　別
休日日数</t>
    <rPh sb="0" eb="1">
      <t>ツキ</t>
    </rPh>
    <rPh sb="3" eb="4">
      <t>ベツ</t>
    </rPh>
    <rPh sb="5" eb="7">
      <t>キュウジツ</t>
    </rPh>
    <rPh sb="7" eb="8">
      <t>ニチ</t>
    </rPh>
    <rPh sb="8" eb="9">
      <t>スウ</t>
    </rPh>
    <phoneticPr fontId="7"/>
  </si>
  <si>
    <t>月別所定
労働日数</t>
    <rPh sb="0" eb="2">
      <t>ツキベツ</t>
    </rPh>
    <rPh sb="2" eb="4">
      <t>ショテイ</t>
    </rPh>
    <rPh sb="5" eb="7">
      <t>ロウドウ</t>
    </rPh>
    <rPh sb="7" eb="8">
      <t>ニチ</t>
    </rPh>
    <rPh sb="8" eb="9">
      <t>スウ</t>
    </rPh>
    <phoneticPr fontId="7"/>
  </si>
  <si>
    <t>給与
（本俸）</t>
    <rPh sb="0" eb="2">
      <t>キュウヨ</t>
    </rPh>
    <rPh sb="4" eb="6">
      <t>ホンポウ</t>
    </rPh>
    <phoneticPr fontId="7"/>
  </si>
  <si>
    <t>扶養手当</t>
    <rPh sb="0" eb="2">
      <t>フヨウ</t>
    </rPh>
    <rPh sb="2" eb="4">
      <t>テアテ</t>
    </rPh>
    <phoneticPr fontId="7"/>
  </si>
  <si>
    <t>地域手当</t>
    <rPh sb="0" eb="2">
      <t>チイキ</t>
    </rPh>
    <rPh sb="2" eb="4">
      <t>テアテ</t>
    </rPh>
    <phoneticPr fontId="7"/>
  </si>
  <si>
    <t>通勤手当</t>
    <rPh sb="0" eb="2">
      <t>ツウキン</t>
    </rPh>
    <rPh sb="2" eb="4">
      <t>テアテ</t>
    </rPh>
    <phoneticPr fontId="7"/>
  </si>
  <si>
    <t>住居手当</t>
    <rPh sb="0" eb="2">
      <t>ジュウキョ</t>
    </rPh>
    <rPh sb="2" eb="4">
      <t>テアテ</t>
    </rPh>
    <phoneticPr fontId="7"/>
  </si>
  <si>
    <t>社会保険料等</t>
    <rPh sb="0" eb="2">
      <t>シャカイ</t>
    </rPh>
    <rPh sb="2" eb="5">
      <t>ホケンリョウ</t>
    </rPh>
    <rPh sb="5" eb="6">
      <t>トウ</t>
    </rPh>
    <phoneticPr fontId="7"/>
  </si>
  <si>
    <t>合計</t>
    <rPh sb="0" eb="2">
      <t>ゴウケイ</t>
    </rPh>
    <phoneticPr fontId="7"/>
  </si>
  <si>
    <t>4月</t>
    <rPh sb="1" eb="2">
      <t>ガツ</t>
    </rPh>
    <phoneticPr fontId="7"/>
  </si>
  <si>
    <t>5月</t>
    <rPh sb="1" eb="2">
      <t>ガツ</t>
    </rPh>
    <phoneticPr fontId="7"/>
  </si>
  <si>
    <t>6月</t>
  </si>
  <si>
    <t>7月</t>
  </si>
  <si>
    <t>8月</t>
  </si>
  <si>
    <t>9月</t>
  </si>
  <si>
    <t>10月</t>
  </si>
  <si>
    <t>11月</t>
  </si>
  <si>
    <t>12月</t>
  </si>
  <si>
    <t>1月</t>
  </si>
  <si>
    <t>2月</t>
  </si>
  <si>
    <t>3月</t>
  </si>
  <si>
    <t>年間計</t>
    <rPh sb="0" eb="2">
      <t>ネンカン</t>
    </rPh>
    <rPh sb="2" eb="3">
      <t>ケイ</t>
    </rPh>
    <phoneticPr fontId="7"/>
  </si>
  <si>
    <t>※各月の内訳が入手できない場合は、合計欄に諸手当＋社会保険料等を含んだ年間
の給与等支給額のみ入力してください。</t>
    <rPh sb="1" eb="3">
      <t>カクツキ</t>
    </rPh>
    <rPh sb="4" eb="6">
      <t>ウチワケ</t>
    </rPh>
    <rPh sb="7" eb="9">
      <t>ニュウシュ</t>
    </rPh>
    <rPh sb="13" eb="15">
      <t>バアイ</t>
    </rPh>
    <rPh sb="17" eb="19">
      <t>ゴウケイ</t>
    </rPh>
    <rPh sb="19" eb="20">
      <t>ラン</t>
    </rPh>
    <rPh sb="35" eb="37">
      <t>ネンカン</t>
    </rPh>
    <rPh sb="39" eb="41">
      <t>キュウヨ</t>
    </rPh>
    <rPh sb="41" eb="42">
      <t>トウ</t>
    </rPh>
    <rPh sb="42" eb="44">
      <t>シキュウ</t>
    </rPh>
    <rPh sb="44" eb="45">
      <t>ガク</t>
    </rPh>
    <rPh sb="47" eb="49">
      <t>ニュウリョク</t>
    </rPh>
    <phoneticPr fontId="7"/>
  </si>
  <si>
    <t>【時給単価の算定例】</t>
    <rPh sb="1" eb="3">
      <t>ジキュウ</t>
    </rPh>
    <rPh sb="3" eb="5">
      <t>タンカ</t>
    </rPh>
    <rPh sb="6" eb="8">
      <t>サンテイ</t>
    </rPh>
    <rPh sb="8" eb="9">
      <t>レイ</t>
    </rPh>
    <phoneticPr fontId="7"/>
  </si>
  <si>
    <t>年間給与等支給額</t>
    <rPh sb="0" eb="2">
      <t>ネンカン</t>
    </rPh>
    <rPh sb="2" eb="4">
      <t>キュウヨ</t>
    </rPh>
    <rPh sb="4" eb="5">
      <t>トウ</t>
    </rPh>
    <rPh sb="5" eb="8">
      <t>シキュウガク</t>
    </rPh>
    <phoneticPr fontId="7"/>
  </si>
  <si>
    <t>年間所定労働日数</t>
    <rPh sb="0" eb="2">
      <t>ネンカン</t>
    </rPh>
    <rPh sb="2" eb="4">
      <t>ショテイ</t>
    </rPh>
    <phoneticPr fontId="7"/>
  </si>
  <si>
    <t>1日当たりの労働時間</t>
    <rPh sb="1" eb="2">
      <t>ニチ</t>
    </rPh>
    <rPh sb="2" eb="3">
      <t>ア</t>
    </rPh>
    <phoneticPr fontId="7"/>
  </si>
  <si>
    <t>時給単価</t>
    <rPh sb="0" eb="2">
      <t>ジキュウ</t>
    </rPh>
    <rPh sb="2" eb="4">
      <t>タンカ</t>
    </rPh>
    <phoneticPr fontId="7"/>
  </si>
  <si>
    <t>（諸手当込ベース）</t>
    <rPh sb="1" eb="4">
      <t>ショテアテ</t>
    </rPh>
    <rPh sb="4" eb="5">
      <t>コ</t>
    </rPh>
    <phoneticPr fontId="7"/>
  </si>
  <si>
    <t>円</t>
    <rPh sb="0" eb="1">
      <t>エン</t>
    </rPh>
    <phoneticPr fontId="7"/>
  </si>
  <si>
    <t>÷</t>
    <phoneticPr fontId="7"/>
  </si>
  <si>
    <t>（</t>
    <phoneticPr fontId="7"/>
  </si>
  <si>
    <t>×</t>
    <phoneticPr fontId="7"/>
  </si>
  <si>
    <t>＝</t>
    <phoneticPr fontId="7"/>
  </si>
  <si>
    <t>【農業者年金業務に係る人件費の算定例】</t>
    <rPh sb="1" eb="4">
      <t>ノウギョウシャ</t>
    </rPh>
    <rPh sb="4" eb="6">
      <t>ネンキン</t>
    </rPh>
    <rPh sb="6" eb="8">
      <t>ギョウム</t>
    </rPh>
    <rPh sb="9" eb="10">
      <t>カカ</t>
    </rPh>
    <rPh sb="11" eb="14">
      <t>ジンケンヒ</t>
    </rPh>
    <rPh sb="15" eb="17">
      <t>サンテイ</t>
    </rPh>
    <rPh sb="17" eb="18">
      <t>レイ</t>
    </rPh>
    <phoneticPr fontId="7"/>
  </si>
  <si>
    <t>年間農業者年金
業務従事時間</t>
    <rPh sb="0" eb="2">
      <t>ネンカン</t>
    </rPh>
    <rPh sb="2" eb="5">
      <t>ノウギョウシャ</t>
    </rPh>
    <rPh sb="5" eb="7">
      <t>ネンキン</t>
    </rPh>
    <rPh sb="8" eb="10">
      <t>ギョウム</t>
    </rPh>
    <rPh sb="10" eb="12">
      <t>ジュウジ</t>
    </rPh>
    <rPh sb="12" eb="14">
      <t>ジカン</t>
    </rPh>
    <phoneticPr fontId="7"/>
  </si>
  <si>
    <t>農業者年金
人件費</t>
    <rPh sb="0" eb="3">
      <t>ノウギョウシャ</t>
    </rPh>
    <rPh sb="3" eb="5">
      <t>ネンキン</t>
    </rPh>
    <rPh sb="6" eb="9">
      <t>ジンケンヒ</t>
    </rPh>
    <phoneticPr fontId="7"/>
  </si>
  <si>
    <r>
      <t>【農業者年金業務に係る</t>
    </r>
    <r>
      <rPr>
        <sz val="9"/>
        <color rgb="FFFF0000"/>
        <rFont val="ＭＳ ゴシック"/>
        <family val="3"/>
        <charset val="128"/>
      </rPr>
      <t>超過勤務（残業）手当</t>
    </r>
    <r>
      <rPr>
        <sz val="9"/>
        <color theme="1"/>
        <rFont val="ＭＳ ゴシック"/>
        <family val="3"/>
        <charset val="128"/>
      </rPr>
      <t>の算定例】</t>
    </r>
    <rPh sb="1" eb="4">
      <t>ノウギョウシャ</t>
    </rPh>
    <rPh sb="4" eb="6">
      <t>ネンキン</t>
    </rPh>
    <rPh sb="6" eb="8">
      <t>ギョウム</t>
    </rPh>
    <rPh sb="9" eb="10">
      <t>カカ</t>
    </rPh>
    <rPh sb="11" eb="13">
      <t>チョウカ</t>
    </rPh>
    <rPh sb="13" eb="15">
      <t>キンム</t>
    </rPh>
    <rPh sb="16" eb="18">
      <t>ザンギョウ</t>
    </rPh>
    <rPh sb="19" eb="21">
      <t>テアテ</t>
    </rPh>
    <rPh sb="22" eb="24">
      <t>サンテイ</t>
    </rPh>
    <rPh sb="24" eb="25">
      <t>レイ</t>
    </rPh>
    <phoneticPr fontId="7"/>
  </si>
  <si>
    <t>時給単価
（超勤）</t>
    <rPh sb="0" eb="2">
      <t>ジキュウ</t>
    </rPh>
    <rPh sb="2" eb="4">
      <t>タンカ</t>
    </rPh>
    <rPh sb="6" eb="8">
      <t>チョウキン</t>
    </rPh>
    <phoneticPr fontId="7"/>
  </si>
  <si>
    <r>
      <rPr>
        <sz val="5"/>
        <color theme="1"/>
        <rFont val="ＭＳ ゴシック"/>
        <family val="3"/>
        <charset val="128"/>
      </rPr>
      <t>年間農業者年金業務</t>
    </r>
    <r>
      <rPr>
        <sz val="6"/>
        <color theme="1"/>
        <rFont val="ＭＳ ゴシック"/>
        <family val="3"/>
        <charset val="128"/>
      </rPr>
      <t xml:space="preserve">
従事時間（超勤）</t>
    </r>
    <rPh sb="0" eb="2">
      <t>ネンカン</t>
    </rPh>
    <rPh sb="2" eb="5">
      <t>ノウギョウシャ</t>
    </rPh>
    <rPh sb="5" eb="7">
      <t>ネンキン</t>
    </rPh>
    <rPh sb="7" eb="9">
      <t>ギョウム</t>
    </rPh>
    <rPh sb="10" eb="12">
      <t>ジュウジ</t>
    </rPh>
    <rPh sb="12" eb="14">
      <t>ジカン</t>
    </rPh>
    <phoneticPr fontId="7"/>
  </si>
  <si>
    <t>農業者年金
人件費（超勤）</t>
    <rPh sb="0" eb="3">
      <t>ノウギョウシャ</t>
    </rPh>
    <rPh sb="3" eb="5">
      <t>ネンキン</t>
    </rPh>
    <rPh sb="6" eb="9">
      <t>ジンケンヒ</t>
    </rPh>
    <rPh sb="10" eb="12">
      <t>チョウキン</t>
    </rPh>
    <phoneticPr fontId="7"/>
  </si>
  <si>
    <t>年</t>
    <rPh sb="0" eb="1">
      <t>ネン</t>
    </rPh>
    <phoneticPr fontId="7"/>
  </si>
  <si>
    <t>月</t>
    <rPh sb="0" eb="1">
      <t>ガツ</t>
    </rPh>
    <phoneticPr fontId="7"/>
  </si>
  <si>
    <t>月</t>
  </si>
  <si>
    <t>火</t>
  </si>
  <si>
    <t>水</t>
  </si>
  <si>
    <t>木</t>
  </si>
  <si>
    <t>金</t>
  </si>
  <si>
    <t>土</t>
  </si>
  <si>
    <t>Ａ</t>
    <phoneticPr fontId="7"/>
  </si>
  <si>
    <t>Ｂ</t>
    <phoneticPr fontId="7"/>
  </si>
  <si>
    <t>Ｃ</t>
    <phoneticPr fontId="7"/>
  </si>
  <si>
    <t>Ｅ</t>
    <phoneticPr fontId="7"/>
  </si>
  <si>
    <t>Ｄ×Ｅ</t>
    <phoneticPr fontId="7"/>
  </si>
  <si>
    <t>部署名
支店名</t>
    <rPh sb="0" eb="3">
      <t>ブショメイ</t>
    </rPh>
    <rPh sb="4" eb="7">
      <t>シテンメイ</t>
    </rPh>
    <phoneticPr fontId="7"/>
  </si>
  <si>
    <t>件名</t>
    <rPh sb="0" eb="2">
      <t>ケンメイ</t>
    </rPh>
    <phoneticPr fontId="7"/>
  </si>
  <si>
    <t>職員
臨時職員数</t>
    <rPh sb="0" eb="2">
      <t>ショクイン</t>
    </rPh>
    <rPh sb="3" eb="5">
      <t>リンジ</t>
    </rPh>
    <rPh sb="5" eb="8">
      <t>ショクインスウ</t>
    </rPh>
    <phoneticPr fontId="7"/>
  </si>
  <si>
    <t>年間
請求額</t>
    <rPh sb="0" eb="2">
      <t>ネンカン</t>
    </rPh>
    <rPh sb="3" eb="6">
      <t>セイキュウガク</t>
    </rPh>
    <phoneticPr fontId="7"/>
  </si>
  <si>
    <t>人員割り</t>
    <rPh sb="0" eb="2">
      <t>ジンイン</t>
    </rPh>
    <rPh sb="2" eb="3">
      <t>ワリ</t>
    </rPh>
    <phoneticPr fontId="7"/>
  </si>
  <si>
    <t>担当者の
農業者年金
従事時間割合</t>
    <rPh sb="0" eb="3">
      <t>タントウシャ</t>
    </rPh>
    <rPh sb="5" eb="8">
      <t>ノウギョウシャ</t>
    </rPh>
    <rPh sb="8" eb="10">
      <t>ネンキン</t>
    </rPh>
    <rPh sb="11" eb="13">
      <t>ジュウジ</t>
    </rPh>
    <rPh sb="13" eb="15">
      <t>ジカン</t>
    </rPh>
    <rPh sb="15" eb="17">
      <t>ワリアイ</t>
    </rPh>
    <phoneticPr fontId="7"/>
  </si>
  <si>
    <t>請求額のうち
農業者年金
業務分</t>
    <rPh sb="0" eb="3">
      <t>セイキュウガク</t>
    </rPh>
    <rPh sb="7" eb="10">
      <t>ノウギョウシャ</t>
    </rPh>
    <rPh sb="10" eb="12">
      <t>ネンキン</t>
    </rPh>
    <rPh sb="13" eb="15">
      <t>ギョウム</t>
    </rPh>
    <rPh sb="15" eb="16">
      <t>ブン</t>
    </rPh>
    <phoneticPr fontId="7"/>
  </si>
  <si>
    <t>Ａ</t>
    <phoneticPr fontId="4"/>
  </si>
  <si>
    <t>Ｂ</t>
    <phoneticPr fontId="4"/>
  </si>
  <si>
    <t>Ｃ（Ａ÷Ｂ）</t>
    <phoneticPr fontId="4"/>
  </si>
  <si>
    <t>Ｄ</t>
    <phoneticPr fontId="4"/>
  </si>
  <si>
    <t>Ｃ×Ｄ</t>
    <phoneticPr fontId="4"/>
  </si>
  <si>
    <t>広報紙
作成料総額</t>
    <rPh sb="0" eb="3">
      <t>コウホウシ</t>
    </rPh>
    <phoneticPr fontId="4"/>
  </si>
  <si>
    <t>１冊の
総ページ数</t>
    <rPh sb="1" eb="2">
      <t>サツ</t>
    </rPh>
    <rPh sb="4" eb="5">
      <t>ソウ</t>
    </rPh>
    <rPh sb="8" eb="9">
      <t>スウ</t>
    </rPh>
    <phoneticPr fontId="4"/>
  </si>
  <si>
    <t>1ページ
単価</t>
    <rPh sb="5" eb="7">
      <t>タンカ</t>
    </rPh>
    <phoneticPr fontId="4"/>
  </si>
  <si>
    <t>農年掲載ページ数</t>
    <rPh sb="0" eb="1">
      <t>ノウ</t>
    </rPh>
    <rPh sb="1" eb="2">
      <t>ネン</t>
    </rPh>
    <rPh sb="2" eb="4">
      <t>ケイサイ</t>
    </rPh>
    <rPh sb="7" eb="8">
      <t>スウ</t>
    </rPh>
    <phoneticPr fontId="4"/>
  </si>
  <si>
    <t>農年経費</t>
    <rPh sb="0" eb="1">
      <t>ノウ</t>
    </rPh>
    <rPh sb="1" eb="2">
      <t>ネン</t>
    </rPh>
    <rPh sb="2" eb="4">
      <t>ケイヒ</t>
    </rPh>
    <phoneticPr fontId="4"/>
  </si>
  <si>
    <t>（このチェックシートは、セルフチェックに活用するとともに、都道府県段階受託機関及び基金でのチェックの便宜のため、実績報告書と併せて提出願います。）</t>
    <phoneticPr fontId="7"/>
  </si>
  <si>
    <t>受託機関名：</t>
    <rPh sb="0" eb="2">
      <t>ジュタク</t>
    </rPh>
    <rPh sb="2" eb="5">
      <t>キカンメイ</t>
    </rPh>
    <phoneticPr fontId="32"/>
  </si>
  <si>
    <t>記入者：</t>
    <rPh sb="0" eb="3">
      <t>キニュウシャ</t>
    </rPh>
    <phoneticPr fontId="32"/>
  </si>
  <si>
    <t>電話番号：</t>
    <rPh sb="0" eb="2">
      <t>デンワ</t>
    </rPh>
    <rPh sb="2" eb="4">
      <t>バンゴウ</t>
    </rPh>
    <phoneticPr fontId="32"/>
  </si>
  <si>
    <t>以下、設問の回答に○を付けてください。</t>
    <rPh sb="3" eb="5">
      <t>セツモン</t>
    </rPh>
    <rPh sb="6" eb="8">
      <t>カイトウ</t>
    </rPh>
    <phoneticPr fontId="32"/>
  </si>
  <si>
    <t>はい</t>
    <phoneticPr fontId="32"/>
  </si>
  <si>
    <t>いいえ</t>
    <phoneticPr fontId="32"/>
  </si>
  <si>
    <t>２．人件費（担当職員等の給料・手当等）を計上していますか？（自己負担分を含む）</t>
    <rPh sb="2" eb="5">
      <t>ジンケンヒ</t>
    </rPh>
    <rPh sb="6" eb="8">
      <t>タントウ</t>
    </rPh>
    <rPh sb="8" eb="10">
      <t>ショクイン</t>
    </rPh>
    <rPh sb="10" eb="11">
      <t>トウ</t>
    </rPh>
    <rPh sb="12" eb="14">
      <t>キュウリョウ</t>
    </rPh>
    <rPh sb="15" eb="17">
      <t>テアテ</t>
    </rPh>
    <rPh sb="17" eb="18">
      <t>トウ</t>
    </rPh>
    <rPh sb="20" eb="22">
      <t>ケイジョウ</t>
    </rPh>
    <rPh sb="30" eb="32">
      <t>ジコ</t>
    </rPh>
    <rPh sb="32" eb="34">
      <t>フタン</t>
    </rPh>
    <rPh sb="34" eb="35">
      <t>ブン</t>
    </rPh>
    <rPh sb="36" eb="37">
      <t>フク</t>
    </rPh>
    <phoneticPr fontId="32"/>
  </si>
  <si>
    <t>「いいえ」の場合は、設問３へ進んでください。</t>
  </si>
  <si>
    <t>(1) 人件費は、ア）～ウ）のいずれの方法で計算していますか？</t>
    <rPh sb="4" eb="7">
      <t>ジンケンヒ</t>
    </rPh>
    <rPh sb="19" eb="21">
      <t>ホウホウ</t>
    </rPh>
    <rPh sb="22" eb="24">
      <t>ケイサン</t>
    </rPh>
    <phoneticPr fontId="32"/>
  </si>
  <si>
    <t>イ）担当者ごとに「年間の給与等支給額（交付要綱の使途区分で定める給料・手当等）×年間の農業者年金業務の従事時間割合」により計算</t>
    <rPh sb="2" eb="5">
      <t>タントウシャ</t>
    </rPh>
    <rPh sb="9" eb="11">
      <t>ネンカン</t>
    </rPh>
    <rPh sb="12" eb="14">
      <t>キュウヨ</t>
    </rPh>
    <rPh sb="14" eb="15">
      <t>トウ</t>
    </rPh>
    <rPh sb="15" eb="18">
      <t>シキュウガク</t>
    </rPh>
    <rPh sb="19" eb="21">
      <t>コウフ</t>
    </rPh>
    <rPh sb="21" eb="23">
      <t>ヨウコウ</t>
    </rPh>
    <rPh sb="24" eb="28">
      <t>シトクブン</t>
    </rPh>
    <rPh sb="29" eb="30">
      <t>サダ</t>
    </rPh>
    <rPh sb="32" eb="34">
      <t>キュウリョウ</t>
    </rPh>
    <rPh sb="35" eb="37">
      <t>テアテ</t>
    </rPh>
    <rPh sb="37" eb="38">
      <t>トウ</t>
    </rPh>
    <rPh sb="40" eb="42">
      <t>ネンカン</t>
    </rPh>
    <rPh sb="43" eb="46">
      <t>ノウギョウシャ</t>
    </rPh>
    <rPh sb="46" eb="47">
      <t>ドシ</t>
    </rPh>
    <phoneticPr fontId="32"/>
  </si>
  <si>
    <t>ウ）その他の方法により計算</t>
    <rPh sb="4" eb="5">
      <t>タ</t>
    </rPh>
    <rPh sb="6" eb="8">
      <t>ホウホウ</t>
    </rPh>
    <rPh sb="11" eb="13">
      <t>ケイサン</t>
    </rPh>
    <phoneticPr fontId="32"/>
  </si>
  <si>
    <t>ア）</t>
    <phoneticPr fontId="32"/>
  </si>
  <si>
    <t>ア)の方法の場合は設問２（３）へ進んでください。</t>
    <rPh sb="16" eb="17">
      <t>スス</t>
    </rPh>
    <phoneticPr fontId="32"/>
  </si>
  <si>
    <t>イ）</t>
    <phoneticPr fontId="32"/>
  </si>
  <si>
    <t>イ)の方法の場合は設問３へ進んでください。</t>
    <rPh sb="3" eb="5">
      <t>ホウホウ</t>
    </rPh>
    <rPh sb="6" eb="8">
      <t>バアイ</t>
    </rPh>
    <rPh sb="9" eb="11">
      <t>セツモン</t>
    </rPh>
    <rPh sb="13" eb="14">
      <t>スス</t>
    </rPh>
    <phoneticPr fontId="32"/>
  </si>
  <si>
    <t>ウ）</t>
    <phoneticPr fontId="32"/>
  </si>
  <si>
    <t>(2) (1)でウ)と回答した場合、その計算方法を記入してください。</t>
    <rPh sb="11" eb="13">
      <t>カイトウ</t>
    </rPh>
    <rPh sb="15" eb="17">
      <t>バアイ</t>
    </rPh>
    <rPh sb="20" eb="22">
      <t>ケイサン</t>
    </rPh>
    <rPh sb="22" eb="24">
      <t>ホウホウ</t>
    </rPh>
    <rPh sb="25" eb="27">
      <t>キニュウ</t>
    </rPh>
    <phoneticPr fontId="32"/>
  </si>
  <si>
    <t>【記入後は設問３へ進んでください。】　　　　　　　　　　　　　　　　　　　　（内容について、基金より照会をする場合があります。）</t>
    <rPh sb="1" eb="3">
      <t>キニュウ</t>
    </rPh>
    <rPh sb="3" eb="4">
      <t>ゴ</t>
    </rPh>
    <rPh sb="5" eb="7">
      <t>セツモン</t>
    </rPh>
    <rPh sb="9" eb="10">
      <t>スス</t>
    </rPh>
    <rPh sb="39" eb="41">
      <t>ナイヨウ</t>
    </rPh>
    <rPh sb="46" eb="48">
      <t>キキン</t>
    </rPh>
    <rPh sb="50" eb="52">
      <t>ショウカイ</t>
    </rPh>
    <rPh sb="55" eb="57">
      <t>バアイ</t>
    </rPh>
    <phoneticPr fontId="32"/>
  </si>
  <si>
    <t>「はい」の場合は、設問３へ進んでください。</t>
    <rPh sb="13" eb="14">
      <t>スス</t>
    </rPh>
    <phoneticPr fontId="32"/>
  </si>
  <si>
    <t>説明できる方法で計算している場合は、その方法を記入してください。</t>
    <phoneticPr fontId="32"/>
  </si>
  <si>
    <r>
      <t>【記入後は設問３へ進んでください。】</t>
    </r>
    <r>
      <rPr>
        <b/>
        <sz val="10"/>
        <color theme="1"/>
        <rFont val="HGｺﾞｼｯｸM"/>
        <family val="3"/>
        <charset val="128"/>
      </rPr>
      <t>　　　　　　　　　　　　　　　　　　　</t>
    </r>
    <r>
      <rPr>
        <sz val="10"/>
        <color theme="1"/>
        <rFont val="HGｺﾞｼｯｸM"/>
        <family val="3"/>
        <charset val="128"/>
      </rPr>
      <t>　（内容について、基金より照会をする場合があります。）</t>
    </r>
    <rPh sb="1" eb="3">
      <t>キニュウ</t>
    </rPh>
    <rPh sb="3" eb="4">
      <t>ゴ</t>
    </rPh>
    <rPh sb="5" eb="7">
      <t>セツモン</t>
    </rPh>
    <rPh sb="9" eb="10">
      <t>スス</t>
    </rPh>
    <rPh sb="55" eb="57">
      <t>バアイ</t>
    </rPh>
    <phoneticPr fontId="32"/>
  </si>
  <si>
    <t>３．人件費以外の経費を計上していますか。（自己負担分を含む）</t>
    <rPh sb="2" eb="5">
      <t>ジンケンヒ</t>
    </rPh>
    <rPh sb="5" eb="7">
      <t>イガイ</t>
    </rPh>
    <rPh sb="8" eb="10">
      <t>ケイヒ</t>
    </rPh>
    <rPh sb="11" eb="13">
      <t>ケイジョウ</t>
    </rPh>
    <rPh sb="21" eb="23">
      <t>ジコ</t>
    </rPh>
    <rPh sb="23" eb="25">
      <t>フタン</t>
    </rPh>
    <rPh sb="25" eb="26">
      <t>ブン</t>
    </rPh>
    <rPh sb="27" eb="28">
      <t>フク</t>
    </rPh>
    <phoneticPr fontId="32"/>
  </si>
  <si>
    <t>「いいえ」の場合は、設問４へ進んでください。</t>
    <phoneticPr fontId="32"/>
  </si>
  <si>
    <t>はい</t>
  </si>
  <si>
    <t>「はい」の場合は、設問４へ進んでください。</t>
    <rPh sb="9" eb="11">
      <t>セツモン</t>
    </rPh>
    <rPh sb="13" eb="14">
      <t>スス</t>
    </rPh>
    <phoneticPr fontId="32"/>
  </si>
  <si>
    <t>いいえ</t>
  </si>
  <si>
    <t>(2) (1)で「いいえ」を回答し、例示以外の妥当性を説明できる方法で計算している場合は、その方法を記入してください。</t>
    <phoneticPr fontId="32"/>
  </si>
  <si>
    <t>【記入後は設問４へ進んでください。】　　　　　　　　　　　　　　　　　　　　（内容について、基金より照会をする場合があります。）</t>
    <rPh sb="1" eb="3">
      <t>キニュウ</t>
    </rPh>
    <rPh sb="3" eb="4">
      <t>ゴ</t>
    </rPh>
    <rPh sb="5" eb="7">
      <t>セツモン</t>
    </rPh>
    <rPh sb="9" eb="10">
      <t>スス</t>
    </rPh>
    <rPh sb="55" eb="57">
      <t>バアイ</t>
    </rPh>
    <phoneticPr fontId="32"/>
  </si>
  <si>
    <t>４．人件費及び人件費以外の経費に関する証拠書類はありますか？</t>
    <rPh sb="2" eb="5">
      <t>ジンケンヒ</t>
    </rPh>
    <rPh sb="5" eb="6">
      <t>オヨ</t>
    </rPh>
    <rPh sb="7" eb="10">
      <t>ジンケンヒ</t>
    </rPh>
    <rPh sb="10" eb="12">
      <t>イガイ</t>
    </rPh>
    <rPh sb="13" eb="15">
      <t>ケイヒ</t>
    </rPh>
    <rPh sb="16" eb="17">
      <t>カン</t>
    </rPh>
    <rPh sb="19" eb="21">
      <t>ショウコ</t>
    </rPh>
    <rPh sb="21" eb="23">
      <t>ショルイ</t>
    </rPh>
    <phoneticPr fontId="32"/>
  </si>
  <si>
    <t>実績報告書と併せて、このチェックシートも提出をしてください。</t>
    <rPh sb="0" eb="2">
      <t>ジッセキ</t>
    </rPh>
    <rPh sb="2" eb="5">
      <t>ホウコクショ</t>
    </rPh>
    <rPh sb="6" eb="7">
      <t>アワ</t>
    </rPh>
    <rPh sb="20" eb="22">
      <t>テイシュツ</t>
    </rPh>
    <phoneticPr fontId="32"/>
  </si>
  <si>
    <t>※　「交付要綱」＝農業者年金業務委託手数料（農業者年金業務）交付要綱</t>
    <rPh sb="3" eb="5">
      <t>コウフ</t>
    </rPh>
    <rPh sb="5" eb="7">
      <t>ヨウコウ</t>
    </rPh>
    <rPh sb="9" eb="14">
      <t>ノウギョウシャネンキン</t>
    </rPh>
    <rPh sb="14" eb="18">
      <t>ギョウムイタク</t>
    </rPh>
    <rPh sb="18" eb="21">
      <t>テスウリョウ</t>
    </rPh>
    <rPh sb="22" eb="27">
      <t>ノウギョウシャネンキン</t>
    </rPh>
    <rPh sb="27" eb="29">
      <t>ギョウム</t>
    </rPh>
    <rPh sb="30" eb="32">
      <t>コウフ</t>
    </rPh>
    <rPh sb="32" eb="34">
      <t>ヨウコウ</t>
    </rPh>
    <phoneticPr fontId="32"/>
  </si>
  <si>
    <t>ＨＰアドレス</t>
    <phoneticPr fontId="32"/>
  </si>
  <si>
    <t>　　「マニュアル」＝農業者年金業務委託手数料事務マニュアル「Ⅰ 本編」</t>
    <rPh sb="10" eb="15">
      <t>ノウギョウシャネンキン</t>
    </rPh>
    <rPh sb="15" eb="19">
      <t>ギョウムイタク</t>
    </rPh>
    <rPh sb="19" eb="22">
      <t>テスウリョウ</t>
    </rPh>
    <rPh sb="22" eb="24">
      <t>ジム</t>
    </rPh>
    <rPh sb="32" eb="34">
      <t>ホンペン</t>
    </rPh>
    <phoneticPr fontId="32"/>
  </si>
  <si>
    <t>　　「Ｑ＆Ａ編」＝農業者年金業務委託手数料事務マニュアル「Ⅱ Ｑ＆Ａ編」</t>
    <rPh sb="6" eb="7">
      <t>ヘン</t>
    </rPh>
    <rPh sb="9" eb="14">
      <t>ノウギョウシャネンキン</t>
    </rPh>
    <rPh sb="14" eb="18">
      <t>ギョウムイタク</t>
    </rPh>
    <rPh sb="18" eb="21">
      <t>テスウリョウ</t>
    </rPh>
    <rPh sb="21" eb="23">
      <t>ジム</t>
    </rPh>
    <rPh sb="34" eb="35">
      <t>ヘン</t>
    </rPh>
    <phoneticPr fontId="32"/>
  </si>
  <si>
    <t>事業年度　業務日誌（4月分）</t>
    <phoneticPr fontId="4"/>
  </si>
  <si>
    <t>５</t>
    <phoneticPr fontId="4"/>
  </si>
  <si>
    <t>７</t>
    <phoneticPr fontId="4"/>
  </si>
  <si>
    <t>１１</t>
    <phoneticPr fontId="4"/>
  </si>
  <si>
    <t>１２</t>
    <phoneticPr fontId="4"/>
  </si>
  <si>
    <t>１６</t>
    <phoneticPr fontId="4"/>
  </si>
  <si>
    <t>１８</t>
    <phoneticPr fontId="4"/>
  </si>
  <si>
    <t>２０</t>
    <phoneticPr fontId="4"/>
  </si>
  <si>
    <t>２２</t>
    <phoneticPr fontId="4"/>
  </si>
  <si>
    <t>２４</t>
    <phoneticPr fontId="4"/>
  </si>
  <si>
    <t>２８</t>
    <phoneticPr fontId="4"/>
  </si>
  <si>
    <t>事業年度　業務日誌（5月分）</t>
    <phoneticPr fontId="4"/>
  </si>
  <si>
    <t>事業年度　業務日誌（6月分）</t>
    <phoneticPr fontId="4"/>
  </si>
  <si>
    <t>事業年度　業務日誌（8月分）</t>
    <phoneticPr fontId="4"/>
  </si>
  <si>
    <t>事業年度　業務日誌（9月分）</t>
    <phoneticPr fontId="4"/>
  </si>
  <si>
    <t>事業年度　業務日誌（10月分）</t>
    <phoneticPr fontId="4"/>
  </si>
  <si>
    <t>事業年度　業務日誌（11月分）</t>
    <phoneticPr fontId="4"/>
  </si>
  <si>
    <t>事業年度　業務日誌（12月分）</t>
    <phoneticPr fontId="4"/>
  </si>
  <si>
    <t>事業年度　業務日誌（1月分）</t>
    <phoneticPr fontId="4"/>
  </si>
  <si>
    <t>事業年度　業務日誌（2月分）</t>
    <phoneticPr fontId="4"/>
  </si>
  <si>
    <t>事業年度　業務日誌（3月分）</t>
    <phoneticPr fontId="4"/>
  </si>
  <si>
    <t>時間</t>
    <rPh sb="0" eb="2">
      <t>ジカン</t>
    </rPh>
    <phoneticPr fontId="3"/>
  </si>
  <si>
    <t>左記の月計のうち加入推進の活動時間</t>
    <rPh sb="0" eb="2">
      <t>サキ</t>
    </rPh>
    <rPh sb="3" eb="5">
      <t>ゲッケイ</t>
    </rPh>
    <rPh sb="8" eb="10">
      <t>カニュウ</t>
    </rPh>
    <rPh sb="10" eb="12">
      <t>スイシン</t>
    </rPh>
    <rPh sb="13" eb="15">
      <t>カツドウ</t>
    </rPh>
    <rPh sb="15" eb="17">
      <t>ジカン</t>
    </rPh>
    <phoneticPr fontId="3"/>
  </si>
  <si>
    <t>加入推進の年間活動時間</t>
    <rPh sb="0" eb="2">
      <t>カニュウ</t>
    </rPh>
    <rPh sb="2" eb="4">
      <t>スイシン</t>
    </rPh>
    <rPh sb="5" eb="7">
      <t>ネンカン</t>
    </rPh>
    <rPh sb="7" eb="9">
      <t>カツドウ</t>
    </rPh>
    <rPh sb="9" eb="11">
      <t>ジカン</t>
    </rPh>
    <phoneticPr fontId="3"/>
  </si>
  <si>
    <t>　主な業務内容欄には、実施した業務の内容が農業者年金の業務であることが明確にわかるよう記入する。</t>
    <rPh sb="1" eb="2">
      <t>オモ</t>
    </rPh>
    <rPh sb="3" eb="5">
      <t>ギョウム</t>
    </rPh>
    <rPh sb="5" eb="7">
      <t>ナイヨウ</t>
    </rPh>
    <rPh sb="7" eb="8">
      <t>ラン</t>
    </rPh>
    <rPh sb="11" eb="13">
      <t>ジッシ</t>
    </rPh>
    <rPh sb="15" eb="17">
      <t>ギョウム</t>
    </rPh>
    <rPh sb="18" eb="20">
      <t>ナイヨウ</t>
    </rPh>
    <rPh sb="21" eb="24">
      <t>ノウギョウシャ</t>
    </rPh>
    <rPh sb="24" eb="26">
      <t>ネンキン</t>
    </rPh>
    <rPh sb="27" eb="29">
      <t>ギョウム</t>
    </rPh>
    <rPh sb="35" eb="37">
      <t>メイカク</t>
    </rPh>
    <rPh sb="43" eb="45">
      <t>キニュウ</t>
    </rPh>
    <phoneticPr fontId="4"/>
  </si>
  <si>
    <t>注４）</t>
    <rPh sb="0" eb="1">
      <t>チュウ</t>
    </rPh>
    <phoneticPr fontId="4"/>
  </si>
  <si>
    <t>注５）</t>
    <rPh sb="0" eb="1">
      <t>チュウ</t>
    </rPh>
    <phoneticPr fontId="4"/>
  </si>
  <si>
    <t>加入推進の
年間活動時間</t>
    <rPh sb="0" eb="2">
      <t>カニュウ</t>
    </rPh>
    <rPh sb="2" eb="4">
      <t>スイシン</t>
    </rPh>
    <rPh sb="6" eb="8">
      <t>ネンカン</t>
    </rPh>
    <rPh sb="8" eb="10">
      <t>カツドウ</t>
    </rPh>
    <rPh sb="10" eb="12">
      <t>ジカン</t>
    </rPh>
    <phoneticPr fontId="3"/>
  </si>
  <si>
    <t>　加入推進の活動時間には、加入推進にかかる時間のほか、加入に関する問合せの対応や、加入推進にかかる事務作業及び加入推進対策会議等の会議･研修会の時間等も含めることができる。</t>
    <rPh sb="1" eb="3">
      <t>カニュウ</t>
    </rPh>
    <rPh sb="3" eb="5">
      <t>スイシン</t>
    </rPh>
    <rPh sb="6" eb="8">
      <t>カツドウ</t>
    </rPh>
    <rPh sb="8" eb="10">
      <t>ジカン</t>
    </rPh>
    <rPh sb="13" eb="15">
      <t>カニュウ</t>
    </rPh>
    <rPh sb="15" eb="17">
      <t>スイシン</t>
    </rPh>
    <rPh sb="21" eb="23">
      <t>ジカン</t>
    </rPh>
    <rPh sb="27" eb="29">
      <t>カニュウ</t>
    </rPh>
    <rPh sb="30" eb="31">
      <t>カン</t>
    </rPh>
    <rPh sb="33" eb="35">
      <t>トイアワ</t>
    </rPh>
    <rPh sb="37" eb="39">
      <t>タイオウ</t>
    </rPh>
    <rPh sb="41" eb="43">
      <t>カニュウ</t>
    </rPh>
    <rPh sb="43" eb="45">
      <t>スイシン</t>
    </rPh>
    <rPh sb="49" eb="51">
      <t>ジム</t>
    </rPh>
    <rPh sb="51" eb="53">
      <t>サギョウ</t>
    </rPh>
    <rPh sb="53" eb="54">
      <t>オヨ</t>
    </rPh>
    <rPh sb="55" eb="57">
      <t>カニュウ</t>
    </rPh>
    <rPh sb="57" eb="59">
      <t>スイシン</t>
    </rPh>
    <rPh sb="59" eb="61">
      <t>タイサク</t>
    </rPh>
    <rPh sb="61" eb="63">
      <t>カイギ</t>
    </rPh>
    <rPh sb="63" eb="64">
      <t>トウ</t>
    </rPh>
    <rPh sb="65" eb="67">
      <t>カイギ</t>
    </rPh>
    <rPh sb="68" eb="70">
      <t>ケンシュウ</t>
    </rPh>
    <rPh sb="70" eb="71">
      <t>カイ</t>
    </rPh>
    <rPh sb="72" eb="74">
      <t>ジカン</t>
    </rPh>
    <rPh sb="74" eb="75">
      <t>トウ</t>
    </rPh>
    <rPh sb="76" eb="77">
      <t>フク</t>
    </rPh>
    <phoneticPr fontId="4"/>
  </si>
  <si>
    <t>事業年度　業務日誌（年度集計）</t>
    <phoneticPr fontId="3"/>
  </si>
  <si>
    <t>平日等
通常の所定労働日数</t>
    <rPh sb="0" eb="2">
      <t>ヘイジツ</t>
    </rPh>
    <rPh sb="2" eb="3">
      <t>トウ</t>
    </rPh>
    <rPh sb="4" eb="6">
      <t>ツウジョウ</t>
    </rPh>
    <rPh sb="7" eb="9">
      <t>ショテイ</t>
    </rPh>
    <rPh sb="9" eb="11">
      <t>ロウドウ</t>
    </rPh>
    <rPh sb="11" eb="12">
      <t>ニチ</t>
    </rPh>
    <rPh sb="12" eb="13">
      <t>スウ</t>
    </rPh>
    <phoneticPr fontId="7"/>
  </si>
  <si>
    <t>平日等
通常の所定労働時間</t>
    <rPh sb="0" eb="2">
      <t>ヘイジツ</t>
    </rPh>
    <rPh sb="2" eb="3">
      <t>トウ</t>
    </rPh>
    <rPh sb="4" eb="6">
      <t>ツウジョウ</t>
    </rPh>
    <rPh sb="7" eb="9">
      <t>ショテイ</t>
    </rPh>
    <rPh sb="9" eb="11">
      <t>ロウドウ</t>
    </rPh>
    <rPh sb="11" eb="13">
      <t>ジカン</t>
    </rPh>
    <phoneticPr fontId="7"/>
  </si>
  <si>
    <t>土曜日等通常とは異なる所定労働時間</t>
    <rPh sb="0" eb="2">
      <t>ドヨウ</t>
    </rPh>
    <rPh sb="2" eb="3">
      <t>ビ</t>
    </rPh>
    <rPh sb="3" eb="4">
      <t>トウ</t>
    </rPh>
    <rPh sb="4" eb="6">
      <t>ツウジョウ</t>
    </rPh>
    <rPh sb="8" eb="9">
      <t>コト</t>
    </rPh>
    <rPh sb="11" eb="13">
      <t>ショテイ</t>
    </rPh>
    <rPh sb="13" eb="15">
      <t>ロウドウ</t>
    </rPh>
    <rPh sb="15" eb="17">
      <t>ジカン</t>
    </rPh>
    <phoneticPr fontId="7"/>
  </si>
  <si>
    <t>土曜日等通常とは異なる所定労働日数</t>
    <rPh sb="0" eb="4">
      <t>ドヨウビナド</t>
    </rPh>
    <rPh sb="4" eb="6">
      <t>ツウジョウ</t>
    </rPh>
    <rPh sb="8" eb="9">
      <t>コト</t>
    </rPh>
    <rPh sb="11" eb="13">
      <t>ショテイ</t>
    </rPh>
    <rPh sb="13" eb="15">
      <t>ロウドウ</t>
    </rPh>
    <rPh sb="15" eb="16">
      <t>ニチ</t>
    </rPh>
    <rPh sb="16" eb="17">
      <t>スウ</t>
    </rPh>
    <phoneticPr fontId="7"/>
  </si>
  <si>
    <t>土曜日等通常とは異なる所定総労働時間</t>
    <rPh sb="11" eb="13">
      <t>ショテイ</t>
    </rPh>
    <rPh sb="13" eb="14">
      <t>ソウ</t>
    </rPh>
    <rPh sb="14" eb="16">
      <t>ロウドウ</t>
    </rPh>
    <rPh sb="16" eb="18">
      <t>ジカン</t>
    </rPh>
    <phoneticPr fontId="7"/>
  </si>
  <si>
    <t>平日等
通常の所定総労働時間</t>
    <rPh sb="0" eb="2">
      <t>ヘイジツ</t>
    </rPh>
    <rPh sb="2" eb="3">
      <t>トウ</t>
    </rPh>
    <rPh sb="4" eb="6">
      <t>ツウジョウ</t>
    </rPh>
    <rPh sb="7" eb="9">
      <t>ショテイ</t>
    </rPh>
    <rPh sb="9" eb="10">
      <t>ソウ</t>
    </rPh>
    <rPh sb="10" eb="12">
      <t>ロウドウ</t>
    </rPh>
    <rPh sb="12" eb="14">
      <t>ジカン</t>
    </rPh>
    <phoneticPr fontId="7"/>
  </si>
  <si>
    <t>年間所定総労働時間</t>
    <phoneticPr fontId="3"/>
  </si>
  <si>
    <t>　農業者年金業務の従事時間は時間単位で記載し、業務に従事していない場合は空欄とすること。</t>
    <rPh sb="1" eb="4">
      <t>ノウギョウシャ</t>
    </rPh>
    <rPh sb="4" eb="6">
      <t>ネンキン</t>
    </rPh>
    <rPh sb="6" eb="8">
      <t>ギョウム</t>
    </rPh>
    <rPh sb="9" eb="11">
      <t>ジュウジ</t>
    </rPh>
    <rPh sb="11" eb="13">
      <t>ジカン</t>
    </rPh>
    <rPh sb="14" eb="16">
      <t>ジカン</t>
    </rPh>
    <rPh sb="16" eb="18">
      <t>タンイ</t>
    </rPh>
    <rPh sb="19" eb="21">
      <t>キサイ</t>
    </rPh>
    <rPh sb="23" eb="25">
      <t>ギョウム</t>
    </rPh>
    <rPh sb="26" eb="28">
      <t>ジュウジ</t>
    </rPh>
    <rPh sb="33" eb="35">
      <t>バアイ</t>
    </rPh>
    <rPh sb="36" eb="38">
      <t>クウラン</t>
    </rPh>
    <phoneticPr fontId="4"/>
  </si>
  <si>
    <t>【消耗品費（各種事務用品：コピー用紙、ファイル、筆記用具等）】</t>
    <rPh sb="1" eb="4">
      <t>ショウモウヒン</t>
    </rPh>
    <rPh sb="4" eb="5">
      <t>ヒ</t>
    </rPh>
    <rPh sb="6" eb="8">
      <t>カクシュ</t>
    </rPh>
    <rPh sb="8" eb="10">
      <t>ジム</t>
    </rPh>
    <rPh sb="10" eb="12">
      <t>ヨウヒン</t>
    </rPh>
    <rPh sb="16" eb="18">
      <t>ヨウシ</t>
    </rPh>
    <rPh sb="24" eb="26">
      <t>ヒッキ</t>
    </rPh>
    <rPh sb="26" eb="28">
      <t>ヨウグ</t>
    </rPh>
    <rPh sb="28" eb="29">
      <t>トウ</t>
    </rPh>
    <phoneticPr fontId="7"/>
  </si>
  <si>
    <t>【光熱水料（電気料、水道料、ガス料）、通信運搬費（電話料）】</t>
    <rPh sb="1" eb="3">
      <t>コウネツ</t>
    </rPh>
    <rPh sb="3" eb="4">
      <t>ミズ</t>
    </rPh>
    <rPh sb="4" eb="5">
      <t>リョウ</t>
    </rPh>
    <rPh sb="6" eb="9">
      <t>デンキリョウ</t>
    </rPh>
    <rPh sb="10" eb="13">
      <t>スイドウリョウ</t>
    </rPh>
    <rPh sb="16" eb="17">
      <t>リョウ</t>
    </rPh>
    <rPh sb="19" eb="21">
      <t>ツウシン</t>
    </rPh>
    <rPh sb="21" eb="24">
      <t>ウンパンヒ</t>
    </rPh>
    <rPh sb="25" eb="28">
      <t>デンワリョウ</t>
    </rPh>
    <phoneticPr fontId="7"/>
  </si>
  <si>
    <t>【役務費（広告料）】</t>
    <rPh sb="1" eb="3">
      <t>エキム</t>
    </rPh>
    <rPh sb="3" eb="4">
      <t>ヒ</t>
    </rPh>
    <rPh sb="5" eb="8">
      <t>コウコクリョウ</t>
    </rPh>
    <phoneticPr fontId="4"/>
  </si>
  <si>
    <t>うち
農業者年金
業務担当者数</t>
    <rPh sb="3" eb="6">
      <t>ノウギョウシャ</t>
    </rPh>
    <rPh sb="6" eb="8">
      <t>ネンキン</t>
    </rPh>
    <rPh sb="9" eb="11">
      <t>ギョウム</t>
    </rPh>
    <rPh sb="11" eb="14">
      <t>タントウシャ</t>
    </rPh>
    <rPh sb="14" eb="15">
      <t>スウ</t>
    </rPh>
    <phoneticPr fontId="7"/>
  </si>
  <si>
    <t>　</t>
    <phoneticPr fontId="3"/>
  </si>
  <si>
    <t>差引額</t>
    <rPh sb="0" eb="2">
      <t>サシヒキ</t>
    </rPh>
    <rPh sb="2" eb="3">
      <t>ガク</t>
    </rPh>
    <phoneticPr fontId="4"/>
  </si>
  <si>
    <t>全ての入力が終了した時点で、このコメントが出ている場合は、入力の仕方が相違している、もしくは日付の右、赤枠への〇がされていません。返還がない場合、収入の部と支出の部が差引「０」になるよう修正してください。正しく入力が行われたときに、このコメントは消えます。</t>
    <rPh sb="0" eb="1">
      <t>スベ</t>
    </rPh>
    <rPh sb="3" eb="5">
      <t>ニュウリョク</t>
    </rPh>
    <rPh sb="6" eb="8">
      <t>シュウリョウ</t>
    </rPh>
    <rPh sb="10" eb="12">
      <t>ジテン</t>
    </rPh>
    <rPh sb="21" eb="22">
      <t>デ</t>
    </rPh>
    <rPh sb="25" eb="27">
      <t>バアイ</t>
    </rPh>
    <rPh sb="49" eb="50">
      <t>ミギ</t>
    </rPh>
    <rPh sb="65" eb="67">
      <t>ヘンカン</t>
    </rPh>
    <rPh sb="70" eb="72">
      <t>バアイ</t>
    </rPh>
    <rPh sb="73" eb="75">
      <t>シュウニュウ</t>
    </rPh>
    <rPh sb="76" eb="77">
      <t>ブ</t>
    </rPh>
    <rPh sb="78" eb="80">
      <t>シシュツ</t>
    </rPh>
    <rPh sb="81" eb="82">
      <t>ブ</t>
    </rPh>
    <rPh sb="83" eb="85">
      <t>サシヒキ</t>
    </rPh>
    <rPh sb="93" eb="95">
      <t>シュウセイ</t>
    </rPh>
    <rPh sb="102" eb="103">
      <t>タダ</t>
    </rPh>
    <rPh sb="105" eb="107">
      <t>ニュウリョク</t>
    </rPh>
    <rPh sb="108" eb="109">
      <t>オコナ</t>
    </rPh>
    <rPh sb="123" eb="124">
      <t>キ</t>
    </rPh>
    <phoneticPr fontId="7"/>
  </si>
  <si>
    <t>１．収入の部(Ａ)に入力を行って下さい。入力が行われたとき、このコメントは消えます。</t>
    <rPh sb="2" eb="4">
      <t>シュウニュウ</t>
    </rPh>
    <rPh sb="5" eb="6">
      <t>ブ</t>
    </rPh>
    <rPh sb="10" eb="12">
      <t>ニュウリョク</t>
    </rPh>
    <rPh sb="13" eb="14">
      <t>オコナ</t>
    </rPh>
    <rPh sb="16" eb="17">
      <t>クダ</t>
    </rPh>
    <rPh sb="20" eb="22">
      <t>ニュウリョク</t>
    </rPh>
    <rPh sb="23" eb="24">
      <t>オコナ</t>
    </rPh>
    <phoneticPr fontId="7"/>
  </si>
  <si>
    <t>２．支出の部に入力を行って下さい。入力が行われたとき、このコメントは消えます。</t>
    <rPh sb="2" eb="4">
      <t>シシュツ</t>
    </rPh>
    <rPh sb="5" eb="6">
      <t>ブ</t>
    </rPh>
    <rPh sb="7" eb="9">
      <t>ニュウリョク</t>
    </rPh>
    <rPh sb="10" eb="11">
      <t>オコナ</t>
    </rPh>
    <rPh sb="13" eb="14">
      <t>クダ</t>
    </rPh>
    <phoneticPr fontId="7"/>
  </si>
  <si>
    <r>
      <t xml:space="preserve">Ｄ
</t>
    </r>
    <r>
      <rPr>
        <sz val="9"/>
        <color theme="1"/>
        <rFont val="ＭＳ ゴシック"/>
        <family val="3"/>
        <charset val="128"/>
      </rPr>
      <t>(Ｃ÷Ａ×Ｂ)</t>
    </r>
    <phoneticPr fontId="7"/>
  </si>
  <si>
    <t>ア）担当者ごとに「時間単価×年間の農業者年金業務の従事時間数」により計算　※人件費計算シートを使用した場合は、ア）となります。</t>
    <rPh sb="2" eb="5">
      <t>タントウシャ</t>
    </rPh>
    <rPh sb="9" eb="11">
      <t>ジカン</t>
    </rPh>
    <rPh sb="11" eb="13">
      <t>タンカ</t>
    </rPh>
    <rPh sb="14" eb="16">
      <t>ネンカン</t>
    </rPh>
    <rPh sb="17" eb="22">
      <t>ノウギョウシャネンキン</t>
    </rPh>
    <rPh sb="22" eb="24">
      <t>ギョウム</t>
    </rPh>
    <rPh sb="25" eb="27">
      <t>ジュウジ</t>
    </rPh>
    <rPh sb="27" eb="30">
      <t>ジカンスウ</t>
    </rPh>
    <rPh sb="34" eb="36">
      <t>ケイサン</t>
    </rPh>
    <phoneticPr fontId="32"/>
  </si>
  <si>
    <r>
      <t>(3)(1)でア）と回答した場合、時間単価は、担当者ごとの「年間の給与等支給額</t>
    </r>
    <r>
      <rPr>
        <b/>
        <sz val="11"/>
        <color theme="1"/>
        <rFont val="Calibri"/>
        <family val="3"/>
      </rPr>
      <t>÷</t>
    </r>
    <r>
      <rPr>
        <b/>
        <sz val="11"/>
        <color theme="1"/>
        <rFont val="HGｺﾞｼｯｸM"/>
        <family val="3"/>
        <charset val="128"/>
      </rPr>
      <t>年間の所定総就業時間」で計算していますか？</t>
    </r>
    <rPh sb="10" eb="12">
      <t>カイトウ</t>
    </rPh>
    <rPh sb="14" eb="16">
      <t>バアイ</t>
    </rPh>
    <phoneticPr fontId="32"/>
  </si>
  <si>
    <t>（様式第３号）</t>
    <rPh sb="1" eb="3">
      <t>ヨウシキ</t>
    </rPh>
    <rPh sb="3" eb="4">
      <t>ダイ</t>
    </rPh>
    <rPh sb="5" eb="6">
      <t>ゴウ</t>
    </rPh>
    <phoneticPr fontId="4"/>
  </si>
  <si>
    <t>別添のとおり。（様式例第６号の業務日誌（年度集計））</t>
    <rPh sb="0" eb="2">
      <t>ベッテン</t>
    </rPh>
    <rPh sb="8" eb="10">
      <t>ヨウシキ</t>
    </rPh>
    <rPh sb="10" eb="11">
      <t>レイ</t>
    </rPh>
    <rPh sb="11" eb="12">
      <t>ダイ</t>
    </rPh>
    <rPh sb="13" eb="14">
      <t>ゴウ</t>
    </rPh>
    <rPh sb="15" eb="17">
      <t>ギョウム</t>
    </rPh>
    <rPh sb="17" eb="19">
      <t>ニッシ</t>
    </rPh>
    <rPh sb="20" eb="22">
      <t>ネンド</t>
    </rPh>
    <rPh sb="22" eb="24">
      <t>シュウケイ</t>
    </rPh>
    <phoneticPr fontId="4"/>
  </si>
  <si>
    <t>１．業務日誌をマニュアル（注）（注：末尾の「※」を参照）に即して作成し、実績報告書に交付要綱（注）で定める様式例</t>
    <rPh sb="2" eb="4">
      <t>ギョウム</t>
    </rPh>
    <rPh sb="4" eb="6">
      <t>ニッシ</t>
    </rPh>
    <rPh sb="13" eb="14">
      <t>チュウ</t>
    </rPh>
    <rPh sb="16" eb="17">
      <t>チュウ</t>
    </rPh>
    <rPh sb="18" eb="20">
      <t>マツビ</t>
    </rPh>
    <rPh sb="25" eb="27">
      <t>サンショウ</t>
    </rPh>
    <rPh sb="29" eb="30">
      <t>ソク</t>
    </rPh>
    <rPh sb="32" eb="34">
      <t>サクセイ</t>
    </rPh>
    <rPh sb="36" eb="38">
      <t>ジッセキ</t>
    </rPh>
    <rPh sb="38" eb="41">
      <t>ホウコクショ</t>
    </rPh>
    <rPh sb="42" eb="44">
      <t>コウフ</t>
    </rPh>
    <rPh sb="44" eb="46">
      <t>ヨウコウ</t>
    </rPh>
    <rPh sb="47" eb="48">
      <t>チュウ</t>
    </rPh>
    <rPh sb="50" eb="51">
      <t>サダ</t>
    </rPh>
    <rPh sb="53" eb="55">
      <t>ヨウシキ</t>
    </rPh>
    <rPh sb="55" eb="56">
      <t>レイ</t>
    </rPh>
    <phoneticPr fontId="32"/>
  </si>
  <si>
    <t>　第６号（年度集計）またはこれに代わる資料の写しを添付していますか？</t>
    <rPh sb="16" eb="17">
      <t>カ</t>
    </rPh>
    <rPh sb="19" eb="21">
      <t>シリョウ</t>
    </rPh>
    <rPh sb="22" eb="23">
      <t>ウツ</t>
    </rPh>
    <rPh sb="25" eb="27">
      <t>テンプ</t>
    </rPh>
    <phoneticPr fontId="32"/>
  </si>
  <si>
    <t>令和</t>
    <rPh sb="0" eb="2">
      <t>レイワ</t>
    </rPh>
    <phoneticPr fontId="4"/>
  </si>
  <si>
    <t>（様式例第５号）</t>
    <rPh sb="1" eb="3">
      <t>ヨウシキ</t>
    </rPh>
    <rPh sb="3" eb="4">
      <t>レイ</t>
    </rPh>
    <rPh sb="4" eb="5">
      <t>ダイ</t>
    </rPh>
    <rPh sb="6" eb="7">
      <t>ゴウ</t>
    </rPh>
    <phoneticPr fontId="4"/>
  </si>
  <si>
    <t>（様式例第６号）</t>
    <rPh sb="1" eb="3">
      <t>ヨウシキ</t>
    </rPh>
    <rPh sb="3" eb="4">
      <t>レイ</t>
    </rPh>
    <rPh sb="4" eb="5">
      <t>ダイ</t>
    </rPh>
    <rPh sb="6" eb="7">
      <t>ゴウ</t>
    </rPh>
    <phoneticPr fontId="4"/>
  </si>
  <si>
    <t>令和</t>
    <rPh sb="0" eb="2">
      <t>レイワ</t>
    </rPh>
    <phoneticPr fontId="3"/>
  </si>
  <si>
    <t>賞与</t>
    <rPh sb="0" eb="2">
      <t>ショウヨ</t>
    </rPh>
    <phoneticPr fontId="7"/>
  </si>
  <si>
    <t>土曜日等労働日数</t>
    <rPh sb="0" eb="3">
      <t>ドヨウビ</t>
    </rPh>
    <rPh sb="3" eb="4">
      <t>トウ</t>
    </rPh>
    <rPh sb="4" eb="6">
      <t>ロウドウ</t>
    </rPh>
    <rPh sb="5" eb="7">
      <t>ニッスウ</t>
    </rPh>
    <phoneticPr fontId="7"/>
  </si>
  <si>
    <t>土曜日等の
労働時間</t>
    <rPh sb="0" eb="3">
      <t>ドヨウビ</t>
    </rPh>
    <rPh sb="3" eb="4">
      <t>トウ</t>
    </rPh>
    <phoneticPr fontId="7"/>
  </si>
  <si>
    <t>)+(</t>
    <phoneticPr fontId="4"/>
  </si>
  <si>
    <t>日</t>
    <rPh sb="0" eb="1">
      <t>ニチ</t>
    </rPh>
    <phoneticPr fontId="4"/>
  </si>
  <si>
    <t>×</t>
    <phoneticPr fontId="4"/>
  </si>
  <si>
    <t>)＝</t>
    <phoneticPr fontId="7"/>
  </si>
  <si>
    <t>※変則的な出勤がない場合は入力不要</t>
    <rPh sb="1" eb="3">
      <t>ヘンソク</t>
    </rPh>
    <rPh sb="3" eb="4">
      <t>テキ</t>
    </rPh>
    <rPh sb="5" eb="7">
      <t>シュッキン</t>
    </rPh>
    <rPh sb="10" eb="12">
      <t>バアイ</t>
    </rPh>
    <rPh sb="13" eb="15">
      <t>ニュウリョク</t>
    </rPh>
    <rPh sb="15" eb="17">
      <t>フヨウ</t>
    </rPh>
    <phoneticPr fontId="3"/>
  </si>
  <si>
    <t>　</t>
  </si>
  <si>
    <t>関係様式一式</t>
    <rPh sb="2" eb="4">
      <t>ヨウシキ</t>
    </rPh>
    <phoneticPr fontId="3"/>
  </si>
  <si>
    <t>○ 業務日誌（個人用）（様式例第５号）</t>
    <phoneticPr fontId="3"/>
  </si>
  <si>
    <t>○ 業務日誌（年度集計用）（様式例第６号）</t>
    <phoneticPr fontId="3"/>
  </si>
  <si>
    <t>○ 業務日誌（年度集計用）変則出勤有り版（様式例第６号）</t>
    <rPh sb="24" eb="25">
      <t>ダイ</t>
    </rPh>
    <rPh sb="26" eb="27">
      <t>ゴウ</t>
    </rPh>
    <phoneticPr fontId="3"/>
  </si>
  <si>
    <t>○ 人件費計算シート</t>
    <phoneticPr fontId="3"/>
  </si>
  <si>
    <t>○ 費用按分計算例シート</t>
    <phoneticPr fontId="3"/>
  </si>
  <si>
    <t>○ 農業者年金業務委託手数料実績報告書作成及び提出の際のチェックシート</t>
    <phoneticPr fontId="3"/>
  </si>
  <si>
    <t>様式例第６号またはこれに代わる書類の添付が必要ですので、添付をしてください。（交付要綱第９、マニュアル参照）</t>
    <phoneticPr fontId="32"/>
  </si>
  <si>
    <t>受託機関で農業者年金業務分と他の業務分の人件費の計算方法の妥当性について対外的に説明できる方法でなければなりません。（人件費計算シート及びマニュアル参照）
ア）、イ）以外の妥当性を説明できる方法で計算している場合は、設問２（２）へ進んでください。
そうでない場合は、上記ア）またはイ）の方法で計算するようにしてください。</t>
    <rPh sb="59" eb="62">
      <t>ジンケンヒ</t>
    </rPh>
    <rPh sb="67" eb="68">
      <t>オヨ</t>
    </rPh>
    <rPh sb="108" eb="110">
      <t>セツモン</t>
    </rPh>
    <rPh sb="115" eb="116">
      <t>スス</t>
    </rPh>
    <phoneticPr fontId="32"/>
  </si>
  <si>
    <t>受託機関で時間単価の計算方法の妥当性について対外的に説明できる方法でなければなりません。（人件費計算シート及びマニュアル参照）
担当者ごとの「年間の給与等支給額÷年間の所定総就業時間」以外の妥当性を説明できる方法で計算している場合は、設問２（４）へ進んでください。そうでない場合は、担当者ごとの「年間の給与等支給額÷年間の所定総就業時間」の方法で時間単価を計算するようにしてください。</t>
    <rPh sb="45" eb="48">
      <t>ジンケンヒ</t>
    </rPh>
    <rPh sb="53" eb="54">
      <t>オヨ</t>
    </rPh>
    <phoneticPr fontId="32"/>
  </si>
  <si>
    <t>証拠書類を確認してください。（交付要綱第９、マニュアル参照）
※証拠書類とは、収入及び支出に係る帳簿、領収書、請求書、支出伺い、契約書、業務日誌、農業者年金業務分と他業務分の費用按分した計算書等、謝金・旅費の支出根拠となる受託機関の規程類、活性化組織割手数料を補助金として交付した場合の関係書類一式など支出額の根拠となる資料のことをいいます。当該事業年度の翌年度から５年間保存が義務づけられています。
証拠書類確認後は、実績報告書と併せて、このチェックシートも提出をしてください。</t>
    <rPh sb="200" eb="202">
      <t>ショウコ</t>
    </rPh>
    <rPh sb="202" eb="204">
      <t>ショルイ</t>
    </rPh>
    <rPh sb="204" eb="206">
      <t>カクニン</t>
    </rPh>
    <rPh sb="206" eb="207">
      <t>ゴ</t>
    </rPh>
    <phoneticPr fontId="32"/>
  </si>
  <si>
    <t>https://www.nounen.go.jp/jutaku/tantou/</t>
    <phoneticPr fontId="3"/>
  </si>
  <si>
    <t>から参照ください。</t>
    <rPh sb="2" eb="4">
      <t>サンショウ</t>
    </rPh>
    <phoneticPr fontId="3"/>
  </si>
  <si>
    <t>〔市区町村（農業委員会）用〕</t>
    <rPh sb="1" eb="5">
      <t>シクチョウソン</t>
    </rPh>
    <rPh sb="6" eb="8">
      <t>ノウギョウ</t>
    </rPh>
    <rPh sb="8" eb="11">
      <t>イインカイ</t>
    </rPh>
    <rPh sb="12" eb="13">
      <t>ヨウ</t>
    </rPh>
    <phoneticPr fontId="4"/>
  </si>
  <si>
    <t>市区町村名</t>
    <rPh sb="0" eb="4">
      <t>シクチョウソン</t>
    </rPh>
    <rPh sb="4" eb="5">
      <t>メイ</t>
    </rPh>
    <phoneticPr fontId="4"/>
  </si>
  <si>
    <t>市区町村長氏名</t>
    <rPh sb="0" eb="4">
      <t>シクチョウソン</t>
    </rPh>
    <rPh sb="4" eb="5">
      <t>チョウ</t>
    </rPh>
    <rPh sb="5" eb="7">
      <t>シメイ</t>
    </rPh>
    <phoneticPr fontId="4"/>
  </si>
  <si>
    <t>事務費（又は庁費）に類するもの</t>
    <rPh sb="0" eb="3">
      <t>ジムヒ</t>
    </rPh>
    <rPh sb="4" eb="5">
      <t>マタ</t>
    </rPh>
    <rPh sb="6" eb="7">
      <t>チョウ</t>
    </rPh>
    <rPh sb="7" eb="8">
      <t>ヒ</t>
    </rPh>
    <rPh sb="10" eb="11">
      <t>ルイ</t>
    </rPh>
    <phoneticPr fontId="4"/>
  </si>
  <si>
    <t>補助金に類
するもの（委
託費は除く）</t>
    <rPh sb="0" eb="3">
      <t>ホジョキン</t>
    </rPh>
    <rPh sb="4" eb="5">
      <t>ルイ</t>
    </rPh>
    <rPh sb="13" eb="16">
      <t>イタクヒ</t>
    </rPh>
    <rPh sb="17" eb="18">
      <t>ノゾ</t>
    </rPh>
    <phoneticPr fontId="4"/>
  </si>
  <si>
    <t>報酬・給料</t>
    <rPh sb="0" eb="2">
      <t>ホウシュウ</t>
    </rPh>
    <rPh sb="3" eb="5">
      <t>キュウリョウ</t>
    </rPh>
    <phoneticPr fontId="4"/>
  </si>
  <si>
    <t>超過勤務手当</t>
    <rPh sb="0" eb="2">
      <t>チョウカ</t>
    </rPh>
    <rPh sb="2" eb="4">
      <t>キンム</t>
    </rPh>
    <rPh sb="4" eb="6">
      <t>テアテ</t>
    </rPh>
    <phoneticPr fontId="4"/>
  </si>
  <si>
    <t>費用弁償</t>
    <rPh sb="0" eb="2">
      <t>ヒヨウ</t>
    </rPh>
    <rPh sb="2" eb="4">
      <t>ベンショウ</t>
    </rPh>
    <phoneticPr fontId="4"/>
  </si>
  <si>
    <t>普通旅費</t>
    <rPh sb="0" eb="2">
      <t>フツウ</t>
    </rPh>
    <rPh sb="2" eb="4">
      <t>リョヒ</t>
    </rPh>
    <phoneticPr fontId="4"/>
  </si>
  <si>
    <t>需用費</t>
    <rPh sb="0" eb="3">
      <t>ジュヨウヒ</t>
    </rPh>
    <phoneticPr fontId="4"/>
  </si>
  <si>
    <t>役務費</t>
    <rPh sb="0" eb="2">
      <t>エキム</t>
    </rPh>
    <rPh sb="2" eb="3">
      <t>ヒ</t>
    </rPh>
    <phoneticPr fontId="4"/>
  </si>
  <si>
    <t>使用料</t>
    <rPh sb="0" eb="3">
      <t>シヨウリョウ</t>
    </rPh>
    <phoneticPr fontId="4"/>
  </si>
  <si>
    <t>備品購入費</t>
    <rPh sb="0" eb="2">
      <t>ビヒン</t>
    </rPh>
    <rPh sb="2" eb="5">
      <t>コウニュウヒ</t>
    </rPh>
    <phoneticPr fontId="4"/>
  </si>
  <si>
    <t>・手当等</t>
    <phoneticPr fontId="3"/>
  </si>
  <si>
    <t>及び賃借料</t>
    <phoneticPr fontId="3"/>
  </si>
  <si>
    <t>（又は備品費）</t>
    <rPh sb="1" eb="2">
      <t>マタ</t>
    </rPh>
    <rPh sb="3" eb="5">
      <t>ビヒン</t>
    </rPh>
    <rPh sb="5" eb="6">
      <t>ヒ</t>
    </rPh>
    <phoneticPr fontId="4"/>
  </si>
  <si>
    <t>②市区町村の自己負担</t>
    <rPh sb="1" eb="5">
      <t>シクチョウソン</t>
    </rPh>
    <rPh sb="6" eb="8">
      <t>ジコ</t>
    </rPh>
    <rPh sb="8" eb="10">
      <t>フタン</t>
    </rPh>
    <phoneticPr fontId="4"/>
  </si>
  <si>
    <t>市区町村名は、当該年度決算を行う市区町村の名称を記入すること。</t>
    <phoneticPr fontId="4"/>
  </si>
  <si>
    <t>ただし、市区町村に２以上の農業委員会が設置されており、それぞれの農業委員会において農業者年金業務委託手数料の執行管理を行っている場合は、本表に</t>
    <phoneticPr fontId="4"/>
  </si>
  <si>
    <t>準じ、それぞれの農業委員会分を本表の内訳として別葉に作成し、添付すること。</t>
    <rPh sb="30" eb="32">
      <t>テンプ</t>
    </rPh>
    <phoneticPr fontId="4"/>
  </si>
  <si>
    <t>「収入の部」欄は、（独）農業者年金基金から送金通知のあった金額（又は交付請求額）を事項①に記入するとともに、自己負担金を充当した場合には、事項②に自</t>
    <phoneticPr fontId="4"/>
  </si>
  <si>
    <t>己負担した金額を記入すること。</t>
    <phoneticPr fontId="4"/>
  </si>
  <si>
    <t>支出の部の各欄は、別添の「使途区分の説明（市区町村（農業委員会）用）」を参照の上、各事項ごとに精算額（決算額）を記入すること。</t>
    <rPh sb="21" eb="25">
      <t>シクチョウソン</t>
    </rPh>
    <rPh sb="26" eb="28">
      <t>ノウギョウ</t>
    </rPh>
    <rPh sb="28" eb="31">
      <t>イインカイ</t>
    </rPh>
    <rPh sb="32" eb="33">
      <t>ヨウ</t>
    </rPh>
    <phoneticPr fontId="4"/>
  </si>
  <si>
    <t>なお、活性化組織割手数料を農業者年金加入者・受給者組織等へ補助金として交付した場合には、市区町村の補助金交付要綱等に基づき、事業収支を報告させ</t>
    <rPh sb="44" eb="48">
      <t>シクチョウソン</t>
    </rPh>
    <rPh sb="49" eb="52">
      <t>ホジョキン</t>
    </rPh>
    <rPh sb="52" eb="54">
      <t>コウフ</t>
    </rPh>
    <rPh sb="54" eb="56">
      <t>ヨウコウ</t>
    </rPh>
    <rPh sb="56" eb="57">
      <t>トウ</t>
    </rPh>
    <rPh sb="58" eb="59">
      <t>モト</t>
    </rPh>
    <rPh sb="62" eb="64">
      <t>ジギョウ</t>
    </rPh>
    <rPh sb="64" eb="66">
      <t>シュウシ</t>
    </rPh>
    <phoneticPr fontId="4"/>
  </si>
  <si>
    <t>ること。</t>
    <phoneticPr fontId="4"/>
  </si>
  <si>
    <t>農業者年金業務への従事時間については、交付要綱の様式例第５号及び様式例第６号を参考に業務日誌を作成し、交付要綱第９の規定により業務受託機関で保</t>
    <rPh sb="0" eb="3">
      <t>ノウギョウシャ</t>
    </rPh>
    <rPh sb="3" eb="5">
      <t>ネンキン</t>
    </rPh>
    <rPh sb="5" eb="7">
      <t>ギョウム</t>
    </rPh>
    <rPh sb="9" eb="11">
      <t>ジュウジ</t>
    </rPh>
    <rPh sb="11" eb="13">
      <t>ジカン</t>
    </rPh>
    <rPh sb="19" eb="21">
      <t>コウフ</t>
    </rPh>
    <rPh sb="21" eb="23">
      <t>ヨウコウ</t>
    </rPh>
    <rPh sb="24" eb="26">
      <t>ヨウシキ</t>
    </rPh>
    <rPh sb="26" eb="27">
      <t>レイ</t>
    </rPh>
    <rPh sb="27" eb="28">
      <t>ダイ</t>
    </rPh>
    <rPh sb="29" eb="30">
      <t>ゴウ</t>
    </rPh>
    <rPh sb="30" eb="31">
      <t>オヨ</t>
    </rPh>
    <rPh sb="32" eb="34">
      <t>ヨウシキ</t>
    </rPh>
    <rPh sb="34" eb="35">
      <t>レイ</t>
    </rPh>
    <rPh sb="35" eb="36">
      <t>ダイ</t>
    </rPh>
    <rPh sb="37" eb="38">
      <t>ゴウ</t>
    </rPh>
    <rPh sb="39" eb="41">
      <t>サンコウ</t>
    </rPh>
    <rPh sb="42" eb="44">
      <t>ギョウム</t>
    </rPh>
    <rPh sb="44" eb="46">
      <t>ニッシ</t>
    </rPh>
    <rPh sb="47" eb="49">
      <t>サクセイ</t>
    </rPh>
    <rPh sb="51" eb="53">
      <t>コウフ</t>
    </rPh>
    <rPh sb="53" eb="56">
      <t>ヨウコウダイ</t>
    </rPh>
    <rPh sb="58" eb="60">
      <t>キテイ</t>
    </rPh>
    <rPh sb="63" eb="65">
      <t>ギョウム</t>
    </rPh>
    <rPh sb="65" eb="67">
      <t>ジュタク</t>
    </rPh>
    <rPh sb="67" eb="69">
      <t>キカン</t>
    </rPh>
    <phoneticPr fontId="4"/>
  </si>
  <si>
    <t>管しておくこと。</t>
    <phoneticPr fontId="4"/>
  </si>
  <si>
    <t>○ 農業者年金業務委託手数料実績報告書（市区町村）（様式第３号）</t>
    <phoneticPr fontId="3"/>
  </si>
  <si>
    <t>注)　HPアドレスは「業務受託機関担当者専用コーナー」のＩＤ・パスワードの入力を求められます。</t>
    <rPh sb="0" eb="1">
      <t>チュウ</t>
    </rPh>
    <rPh sb="11" eb="13">
      <t>ギョウム</t>
    </rPh>
    <rPh sb="13" eb="15">
      <t>ジュタク</t>
    </rPh>
    <rPh sb="15" eb="17">
      <t>キカン</t>
    </rPh>
    <rPh sb="17" eb="20">
      <t>タントウシャ</t>
    </rPh>
    <rPh sb="20" eb="22">
      <t>センヨウ</t>
    </rPh>
    <rPh sb="37" eb="39">
      <t>ニュウリョク</t>
    </rPh>
    <rPh sb="40" eb="41">
      <t>モト</t>
    </rPh>
    <phoneticPr fontId="32"/>
  </si>
  <si>
    <t>担当者</t>
    <phoneticPr fontId="4"/>
  </si>
  <si>
    <t>2024年</t>
    <rPh sb="4" eb="5">
      <t>ネン</t>
    </rPh>
    <phoneticPr fontId="7"/>
  </si>
  <si>
    <t>令和６事業年度農業者年金業務委託手数料実績報告書　</t>
    <rPh sb="3" eb="5">
      <t>ジギョウ</t>
    </rPh>
    <rPh sb="5" eb="7">
      <t>ネンド</t>
    </rPh>
    <rPh sb="7" eb="10">
      <t>ノウギョウシャ</t>
    </rPh>
    <rPh sb="10" eb="12">
      <t>ネンキン</t>
    </rPh>
    <rPh sb="12" eb="14">
      <t>ギョウム</t>
    </rPh>
    <rPh sb="14" eb="16">
      <t>イタク</t>
    </rPh>
    <rPh sb="16" eb="19">
      <t>テスウリョウ</t>
    </rPh>
    <rPh sb="19" eb="21">
      <t>ジッセキ</t>
    </rPh>
    <rPh sb="21" eb="24">
      <t>ホウコクショ</t>
    </rPh>
    <phoneticPr fontId="4"/>
  </si>
  <si>
    <t>令和７年　　月　　日</t>
    <rPh sb="3" eb="4">
      <t>ネン</t>
    </rPh>
    <rPh sb="6" eb="7">
      <t>ツキ</t>
    </rPh>
    <rPh sb="9" eb="10">
      <t>ニチ</t>
    </rPh>
    <phoneticPr fontId="4"/>
  </si>
  <si>
    <t>令和６事業年度において、標記事業を下記のとおり実施したので、農業者年金業務委託手数料交付要綱第６の規定によりその実績を報告します。</t>
    <rPh sb="3" eb="5">
      <t>ジギョウ</t>
    </rPh>
    <rPh sb="5" eb="7">
      <t>ネンド</t>
    </rPh>
    <rPh sb="12" eb="14">
      <t>ヒョウキ</t>
    </rPh>
    <rPh sb="14" eb="16">
      <t>ジギョウ</t>
    </rPh>
    <rPh sb="17" eb="19">
      <t>カキ</t>
    </rPh>
    <rPh sb="23" eb="25">
      <t>ジッシ</t>
    </rPh>
    <rPh sb="30" eb="33">
      <t>ノウギョウシャ</t>
    </rPh>
    <rPh sb="33" eb="35">
      <t>ネンキン</t>
    </rPh>
    <rPh sb="35" eb="37">
      <t>ギョウム</t>
    </rPh>
    <rPh sb="37" eb="39">
      <t>イタク</t>
    </rPh>
    <rPh sb="39" eb="42">
      <t>テスウリョウ</t>
    </rPh>
    <rPh sb="42" eb="44">
      <t>コウフ</t>
    </rPh>
    <phoneticPr fontId="4"/>
  </si>
  <si>
    <t>令和６年度農業者年金業務における人件費計算シート</t>
    <rPh sb="0" eb="2">
      <t>レイワ</t>
    </rPh>
    <phoneticPr fontId="7"/>
  </si>
  <si>
    <t>2025年</t>
    <rPh sb="4" eb="5">
      <t>ネン</t>
    </rPh>
    <phoneticPr fontId="7"/>
  </si>
  <si>
    <t>【参　考】令和６年度カレンダー</t>
    <rPh sb="1" eb="2">
      <t>サン</t>
    </rPh>
    <rPh sb="3" eb="4">
      <t>コウ</t>
    </rPh>
    <rPh sb="5" eb="7">
      <t>レイワ</t>
    </rPh>
    <rPh sb="8" eb="10">
      <t>ネンド</t>
    </rPh>
    <phoneticPr fontId="7"/>
  </si>
  <si>
    <t>令和６年度農業者年金業務における費用按分計算例シート</t>
    <rPh sb="0" eb="2">
      <t>レイワ</t>
    </rPh>
    <rPh sb="16" eb="18">
      <t>ヒヨウ</t>
    </rPh>
    <rPh sb="18" eb="20">
      <t>アンブン</t>
    </rPh>
    <rPh sb="20" eb="23">
      <t>ケイサンレイ</t>
    </rPh>
    <phoneticPr fontId="3"/>
  </si>
  <si>
    <r>
      <rPr>
        <sz val="16"/>
        <color theme="1"/>
        <rFont val="HGｺﾞｼｯｸM"/>
        <family val="3"/>
        <charset val="128"/>
      </rPr>
      <t>令和６事業年度農業者年金業務委託手数料実績報告書作成及び提出の際のチェックシート</t>
    </r>
    <r>
      <rPr>
        <sz val="10"/>
        <color theme="1"/>
        <rFont val="HGｺﾞｼｯｸM"/>
        <family val="3"/>
        <charset val="128"/>
      </rPr>
      <t xml:space="preserve">
</t>
    </r>
    <rPh sb="0" eb="2">
      <t>レイワ</t>
    </rPh>
    <rPh sb="3" eb="5">
      <t>ジギョウ</t>
    </rPh>
    <rPh sb="5" eb="7">
      <t>ネンド</t>
    </rPh>
    <rPh sb="7" eb="12">
      <t>ノウギョウシャネンキン</t>
    </rPh>
    <rPh sb="12" eb="16">
      <t>ギョウムイタク</t>
    </rPh>
    <rPh sb="16" eb="19">
      <t>テスウリョウ</t>
    </rPh>
    <rPh sb="19" eb="21">
      <t>ジッセキ</t>
    </rPh>
    <rPh sb="21" eb="24">
      <t>ホウコクショ</t>
    </rPh>
    <rPh sb="24" eb="26">
      <t>サクセイ</t>
    </rPh>
    <rPh sb="26" eb="27">
      <t>オヨ</t>
    </rPh>
    <rPh sb="28" eb="30">
      <t>テイシュツ</t>
    </rPh>
    <rPh sb="31" eb="32">
      <t>サイ</t>
    </rPh>
    <phoneticPr fontId="32"/>
  </si>
  <si>
    <t>受託機関で①農業者年金業務分と②他の業務分の共通的な経費の計算方法の妥当性について対外的に説明できる方法でなければなりません。
（②他の業務分の共通的な経費の計算方法の例）電気料、コピー代などは「請求に係る職員等の人員割かつ担当者の農業者年金業務従事時間割」、広告掲載料などは「農業者年金業務に係る頁数による按分」、ガソリン代などは「走行距離簿等により農業者年金業務に要した走行距離で按分」（マニュアル及び費用按分計算例シート参照）
例示以外の妥当性を説明できる方法で計算している場合は、設問３（２）へ進んでください。そうでない場合は、例示の方法で計算をするようにしてください。</t>
    <rPh sb="210" eb="212">
      <t>ヒヨウ</t>
    </rPh>
    <rPh sb="212" eb="214">
      <t>アンブン</t>
    </rPh>
    <rPh sb="214" eb="217">
      <t>ケイサンレイ</t>
    </rPh>
    <rPh sb="275" eb="277">
      <t>レイジ</t>
    </rPh>
    <rPh sb="278" eb="280">
      <t>ホウホウ</t>
    </rPh>
    <rPh sb="281" eb="283">
      <t>ケイサン</t>
    </rPh>
    <phoneticPr fontId="32"/>
  </si>
  <si>
    <t>マニュアル及び費用按分計算例シートに即して計算していますか？</t>
    <phoneticPr fontId="3"/>
  </si>
  <si>
    <t>(1)①農業者年金業務分と②他の業務分の共通的な経費（電気料、コピー代、広告掲載料、ガソリン代など）について、</t>
    <rPh sb="4" eb="9">
      <t>ノウギョウシャネンキン</t>
    </rPh>
    <rPh sb="9" eb="11">
      <t>ギョウム</t>
    </rPh>
    <rPh sb="11" eb="12">
      <t>ブン</t>
    </rPh>
    <rPh sb="14" eb="15">
      <t>タ</t>
    </rPh>
    <rPh sb="16" eb="18">
      <t>ギョウム</t>
    </rPh>
    <rPh sb="18" eb="19">
      <t>ブン</t>
    </rPh>
    <rPh sb="20" eb="22">
      <t>キョウツウ</t>
    </rPh>
    <rPh sb="22" eb="23">
      <t>テキ</t>
    </rPh>
    <rPh sb="24" eb="26">
      <t>ケイヒ</t>
    </rPh>
    <rPh sb="27" eb="30">
      <t>デンキリョウ</t>
    </rPh>
    <rPh sb="34" eb="35">
      <t>ダイ</t>
    </rPh>
    <rPh sb="36" eb="38">
      <t>コウコク</t>
    </rPh>
    <rPh sb="38" eb="41">
      <t>ケイサイリョウ</t>
    </rPh>
    <rPh sb="46" eb="47">
      <t>ダイ</t>
    </rPh>
    <phoneticPr fontId="32"/>
  </si>
  <si>
    <t>(4)(3)で「いいえ」を回答し、時間単価について、担当者ごとの「年間の給与等支給額÷年間の所定総就業時間」以外の妥当性を</t>
    <rPh sb="17" eb="19">
      <t>ジカン</t>
    </rPh>
    <rPh sb="19" eb="21">
      <t>タンカ</t>
    </rPh>
    <phoneticPr fontId="32"/>
  </si>
  <si>
    <t>令和６事業年度農業者年金業務委託手数料実績報告書</t>
    <rPh sb="0" eb="2">
      <t>レイワ</t>
    </rPh>
    <rPh sb="3" eb="5">
      <t>ジギョウ</t>
    </rPh>
    <rPh sb="4" eb="6">
      <t>ネンド</t>
    </rPh>
    <rPh sb="6" eb="9">
      <t>ノウギョウシャ</t>
    </rPh>
    <rPh sb="9" eb="11">
      <t>ネンキン</t>
    </rPh>
    <rPh sb="11" eb="15">
      <t>ギョウムイタク</t>
    </rPh>
    <rPh sb="15" eb="18">
      <t>テスウリョウ</t>
    </rPh>
    <rPh sb="18" eb="20">
      <t>ジッセキ</t>
    </rPh>
    <rPh sb="20" eb="23">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</si>
</sst>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6" formatCode="&quot;¥&quot;#,##0;[Red]&quot;¥&quot;\-#,##0"/>
    <numFmt numFmtId="176" formatCode="#,##0_ "/>
    <numFmt numFmtId="177" formatCode=";;;"/>
    <numFmt numFmtId="178" formatCode="0_);[Red]\(0\)"/>
    <numFmt numFmtId="179" formatCode="#,##0.00_ ;[Red]\-#,##0.00\ "/>
    <numFmt numFmtId="180" formatCode="\(aaa\)"/>
    <numFmt numFmtId="181" formatCode="#,##0.00_ "/>
    <numFmt numFmtId="182" formatCode="#,##0.00_);[Red]\(#,##0.00\)"/>
    <numFmt numFmtId="183" formatCode="0.0_ "/>
    <numFmt numFmtId="184" formatCode="0_ "/>
    <numFmt numFmtId="185" formatCode="d"/>
    <numFmt numFmtId="186" formatCode="0.0%"/>
    <numFmt numFmtId="187" formatCode="#,##0.0;[Red]\-#,##0.0"/>
    <numFmt numFmtId="188" formatCode="0.0000_);[Red]\(0.0000\)"/>
  </numFmts>
  <fonts count="87">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sz val="6"/>
      <name val="ＭＳ Ｐゴシック"/>
      <family val="3"/>
      <charset val="128"/>
    </font>
    <font>
      <sz val="9"/>
      <name val="ＭＳ Ｐゴシック"/>
      <family val="3"/>
      <charset val="128"/>
    </font>
    <font>
      <sz val="8"/>
      <name val="ＭＳ Ｐゴシック"/>
      <family val="3"/>
      <charset val="128"/>
    </font>
    <font>
      <sz val="6"/>
      <name val="ＭＳ 明朝"/>
      <family val="2"/>
      <charset val="128"/>
    </font>
    <font>
      <sz val="11"/>
      <color theme="1"/>
      <name val="ＭＳ 明朝"/>
      <family val="2"/>
      <charset val="128"/>
    </font>
    <font>
      <sz val="12"/>
      <name val="ＭＳ Ｐゴシック"/>
      <family val="3"/>
      <charset val="128"/>
    </font>
    <font>
      <b/>
      <sz val="16"/>
      <name val="ＭＳ Ｐゴシック"/>
      <family val="3"/>
      <charset val="128"/>
    </font>
    <font>
      <sz val="20"/>
      <name val="ＭＳ Ｐゴシック"/>
      <family val="3"/>
      <charset val="128"/>
    </font>
    <font>
      <sz val="11"/>
      <color theme="1"/>
      <name val="ＭＳ ゴシック"/>
      <family val="3"/>
      <charset val="128"/>
    </font>
    <font>
      <sz val="8"/>
      <name val="ＭＳ ゴシック"/>
      <family val="3"/>
      <charset val="128"/>
    </font>
    <font>
      <u/>
      <sz val="11"/>
      <name val="ＭＳ Ｐゴシック"/>
      <family val="3"/>
      <charset val="128"/>
    </font>
    <font>
      <sz val="14"/>
      <name val="ＭＳ Ｐゴシック"/>
      <family val="3"/>
      <charset val="128"/>
    </font>
    <font>
      <sz val="10"/>
      <name val="ＭＳ Ｐゴシック"/>
      <family val="3"/>
      <charset val="128"/>
    </font>
    <font>
      <sz val="10"/>
      <color indexed="8"/>
      <name val="ＭＳ Ｐゴシック"/>
      <family val="3"/>
      <charset val="128"/>
    </font>
    <font>
      <b/>
      <sz val="11"/>
      <color indexed="81"/>
      <name val="ＭＳ Ｐゴシック"/>
      <family val="3"/>
      <charset val="128"/>
    </font>
    <font>
      <sz val="9"/>
      <color theme="1"/>
      <name val="ＭＳ ゴシック"/>
      <family val="3"/>
      <charset val="128"/>
    </font>
    <font>
      <sz val="10"/>
      <color theme="1"/>
      <name val="ＭＳ ゴシック"/>
      <family val="3"/>
      <charset val="128"/>
    </font>
    <font>
      <sz val="9"/>
      <name val="ＭＳ ゴシック"/>
      <family val="3"/>
      <charset val="128"/>
    </font>
    <font>
      <sz val="8"/>
      <color theme="1"/>
      <name val="ＭＳ ゴシック"/>
      <family val="3"/>
      <charset val="128"/>
    </font>
    <font>
      <sz val="6"/>
      <color theme="1"/>
      <name val="ＭＳ ゴシック"/>
      <family val="3"/>
      <charset val="128"/>
    </font>
    <font>
      <sz val="9"/>
      <color rgb="FFFF0000"/>
      <name val="ＭＳ ゴシック"/>
      <family val="3"/>
      <charset val="128"/>
    </font>
    <font>
      <sz val="5"/>
      <color theme="1"/>
      <name val="ＭＳ ゴシック"/>
      <family val="3"/>
      <charset val="128"/>
    </font>
    <font>
      <sz val="9"/>
      <color rgb="FF0070C0"/>
      <name val="ＭＳ ゴシック"/>
      <family val="3"/>
      <charset val="128"/>
    </font>
    <font>
      <sz val="9"/>
      <color theme="4" tint="-0.249977111117893"/>
      <name val="ＭＳ ゴシック"/>
      <family val="3"/>
      <charset val="128"/>
    </font>
    <font>
      <sz val="11"/>
      <color theme="1"/>
      <name val="ＭＳ Ｐゴシック"/>
      <family val="3"/>
      <charset val="128"/>
      <scheme val="minor"/>
    </font>
    <font>
      <sz val="11"/>
      <color theme="1"/>
      <name val="HGｺﾞｼｯｸM"/>
      <family val="2"/>
      <charset val="128"/>
    </font>
    <font>
      <sz val="10"/>
      <color theme="1"/>
      <name val="HGｺﾞｼｯｸM"/>
      <family val="3"/>
      <charset val="128"/>
    </font>
    <font>
      <sz val="16"/>
      <color theme="1"/>
      <name val="HGｺﾞｼｯｸM"/>
      <family val="3"/>
      <charset val="128"/>
    </font>
    <font>
      <sz val="6"/>
      <name val="HGｺﾞｼｯｸM"/>
      <family val="2"/>
      <charset val="128"/>
    </font>
    <font>
      <sz val="14"/>
      <color theme="1"/>
      <name val="HGｺﾞｼｯｸM"/>
      <family val="2"/>
      <charset val="128"/>
    </font>
    <font>
      <sz val="9"/>
      <color theme="1"/>
      <name val="HGｺﾞｼｯｸM"/>
      <family val="3"/>
      <charset val="128"/>
    </font>
    <font>
      <sz val="12"/>
      <color theme="1"/>
      <name val="HGｺﾞｼｯｸM"/>
      <family val="3"/>
      <charset val="128"/>
    </font>
    <font>
      <b/>
      <sz val="12"/>
      <color theme="1"/>
      <name val="HGｺﾞｼｯｸM"/>
      <family val="3"/>
      <charset val="128"/>
    </font>
    <font>
      <sz val="12"/>
      <name val="HGｺﾞｼｯｸM"/>
      <family val="3"/>
      <charset val="128"/>
    </font>
    <font>
      <sz val="12"/>
      <color rgb="FFFF0000"/>
      <name val="HGｺﾞｼｯｸM"/>
      <family val="3"/>
      <charset val="128"/>
    </font>
    <font>
      <b/>
      <sz val="11"/>
      <color theme="1"/>
      <name val="HGｺﾞｼｯｸM"/>
      <family val="3"/>
      <charset val="128"/>
    </font>
    <font>
      <b/>
      <sz val="10"/>
      <color theme="1"/>
      <name val="HGｺﾞｼｯｸM"/>
      <family val="3"/>
      <charset val="128"/>
    </font>
    <font>
      <sz val="10"/>
      <name val="HGｺﾞｼｯｸM"/>
      <family val="3"/>
      <charset val="128"/>
    </font>
    <font>
      <sz val="11"/>
      <name val="HGｺﾞｼｯｸM"/>
      <family val="3"/>
      <charset val="128"/>
    </font>
    <font>
      <sz val="10"/>
      <name val="ＭＳ ゴシック"/>
      <family val="3"/>
      <charset val="128"/>
    </font>
    <font>
      <b/>
      <sz val="10"/>
      <name val="HGｺﾞｼｯｸM"/>
      <family val="3"/>
      <charset val="128"/>
    </font>
    <font>
      <b/>
      <sz val="12"/>
      <name val="HGｺﾞｼｯｸM"/>
      <family val="3"/>
      <charset val="128"/>
    </font>
    <font>
      <sz val="9"/>
      <name val="HGｺﾞｼｯｸM"/>
      <family val="3"/>
      <charset val="128"/>
    </font>
    <font>
      <sz val="10.5"/>
      <color theme="1"/>
      <name val="HGｺﾞｼｯｸM"/>
      <family val="3"/>
      <charset val="128"/>
    </font>
    <font>
      <sz val="10"/>
      <color rgb="FFFF0000"/>
      <name val="HGｺﾞｼｯｸM"/>
      <family val="3"/>
      <charset val="128"/>
    </font>
    <font>
      <sz val="11"/>
      <color theme="1"/>
      <name val="HGｺﾞｼｯｸM"/>
      <family val="3"/>
      <charset val="128"/>
    </font>
    <font>
      <u/>
      <sz val="11"/>
      <color theme="10"/>
      <name val="HGｺﾞｼｯｸM"/>
      <family val="2"/>
      <charset val="128"/>
    </font>
    <font>
      <sz val="11"/>
      <name val="ＭＳ ゴシック"/>
      <family val="3"/>
      <charset val="128"/>
    </font>
    <font>
      <sz val="11"/>
      <name val="ＭＳ Ｐゴシック"/>
      <family val="3"/>
      <charset val="128"/>
      <scheme val="minor"/>
    </font>
    <font>
      <sz val="11"/>
      <color rgb="FFFF0000"/>
      <name val="ＭＳ Ｐゴシック"/>
      <family val="3"/>
      <charset val="128"/>
    </font>
    <font>
      <sz val="18"/>
      <name val="ＭＳ Ｐ明朝"/>
      <family val="1"/>
      <charset val="128"/>
    </font>
    <font>
      <b/>
      <sz val="22"/>
      <color indexed="81"/>
      <name val="ＭＳ Ｐゴシック"/>
      <family val="3"/>
      <charset val="128"/>
    </font>
    <font>
      <sz val="11"/>
      <color rgb="FFFF0000"/>
      <name val="ＭＳ Ｐゴシック"/>
      <family val="3"/>
      <charset val="128"/>
      <scheme val="major"/>
    </font>
    <font>
      <b/>
      <sz val="11"/>
      <color theme="1"/>
      <name val="ＭＳ ゴシック"/>
      <family val="3"/>
      <charset val="128"/>
    </font>
    <font>
      <sz val="12"/>
      <color theme="1"/>
      <name val="ＭＳ ゴシック"/>
      <family val="3"/>
      <charset val="128"/>
    </font>
    <font>
      <b/>
      <sz val="11"/>
      <color rgb="FFFF0000"/>
      <name val="ＭＳ ゴシック"/>
      <family val="3"/>
      <charset val="128"/>
    </font>
    <font>
      <b/>
      <sz val="16"/>
      <color theme="1"/>
      <name val="ＭＳ ゴシック"/>
      <family val="3"/>
      <charset val="128"/>
    </font>
    <font>
      <sz val="14"/>
      <color theme="1"/>
      <name val="ＭＳ ゴシック"/>
      <family val="3"/>
      <charset val="128"/>
    </font>
    <font>
      <b/>
      <sz val="11"/>
      <color theme="1"/>
      <name val="Calibri"/>
      <family val="3"/>
    </font>
    <font>
      <sz val="11"/>
      <color theme="1"/>
      <name val="ＭＳ Ｐゴシック"/>
      <family val="3"/>
      <charset val="128"/>
    </font>
    <font>
      <sz val="11"/>
      <color theme="1"/>
      <name val="ＭＳ Ｐ明朝"/>
      <family val="1"/>
      <charset val="128"/>
    </font>
    <font>
      <sz val="9"/>
      <color theme="1"/>
      <name val="ＭＳ Ｐ明朝"/>
      <family val="1"/>
      <charset val="128"/>
    </font>
    <font>
      <sz val="12"/>
      <color theme="1"/>
      <name val="ＭＳ Ｐ明朝"/>
      <family val="1"/>
      <charset val="128"/>
    </font>
    <font>
      <sz val="9"/>
      <color theme="1"/>
      <name val="ＭＳ Ｐゴシック"/>
      <family val="3"/>
      <charset val="128"/>
    </font>
    <font>
      <sz val="6"/>
      <color theme="1"/>
      <name val="ＭＳ Ｐ明朝"/>
      <family val="1"/>
      <charset val="128"/>
    </font>
    <font>
      <b/>
      <sz val="6"/>
      <color theme="1"/>
      <name val="ＭＳ Ｐ明朝"/>
      <family val="1"/>
      <charset val="128"/>
    </font>
    <font>
      <sz val="6"/>
      <color theme="1"/>
      <name val="ＭＳ Ｐゴシック"/>
      <family val="3"/>
      <charset val="128"/>
    </font>
    <font>
      <b/>
      <sz val="11"/>
      <color theme="1"/>
      <name val="ＭＳ Ｐ明朝"/>
      <family val="1"/>
      <charset val="128"/>
    </font>
    <font>
      <sz val="10"/>
      <color theme="1"/>
      <name val="ＭＳ Ｐ明朝"/>
      <family val="1"/>
      <charset val="128"/>
    </font>
    <font>
      <sz val="8"/>
      <color theme="1"/>
      <name val="ＭＳ Ｐ明朝"/>
      <family val="1"/>
      <charset val="128"/>
    </font>
    <font>
      <sz val="8.5"/>
      <color theme="1"/>
      <name val="ＭＳ Ｐ明朝"/>
      <family val="1"/>
      <charset val="128"/>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u/>
      <sz val="11"/>
      <color theme="10"/>
      <name val="ＭＳ Ｐゴシック"/>
      <family val="2"/>
      <charset val="128"/>
      <scheme val="minor"/>
    </font>
    <font>
      <sz val="11"/>
      <color theme="0" tint="-0.34998626667073579"/>
      <name val="ＭＳ Ｐゴシック"/>
      <family val="3"/>
      <charset val="128"/>
    </font>
    <font>
      <b/>
      <sz val="10"/>
      <color indexed="81"/>
      <name val="MS P ゴシック"/>
      <family val="3"/>
      <charset val="128"/>
    </font>
    <font>
      <b/>
      <sz val="12"/>
      <color indexed="81"/>
      <name val="MS P ゴシック"/>
      <family val="3"/>
      <charset val="128"/>
    </font>
    <font>
      <sz val="8"/>
      <color theme="1"/>
      <name val="ＭＳ Ｐゴシック"/>
      <family val="3"/>
      <charset val="128"/>
    </font>
    <font>
      <u/>
      <sz val="12"/>
      <color theme="10"/>
      <name val="ＭＳ Ｐゴシック"/>
      <family val="3"/>
      <charset val="128"/>
      <scheme val="minor"/>
    </font>
    <font>
      <sz val="12"/>
      <color indexed="81"/>
      <name val="MS P ゴシック"/>
      <family val="3"/>
      <charset val="128"/>
    </font>
    <font>
      <sz val="9"/>
      <color indexed="81"/>
      <name val="MS P ゴシック"/>
      <family val="3"/>
      <charset val="128"/>
    </font>
    <font>
      <u/>
      <sz val="12"/>
      <color theme="10"/>
      <name val="ＭＳ Ｐ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CFF"/>
        <bgColor indexed="64"/>
      </patternFill>
    </fill>
  </fills>
  <borders count="89">
    <border>
      <left/>
      <right/>
      <top/>
      <bottom/>
      <diagonal/>
    </border>
    <border>
      <left style="thin">
        <color indexed="64"/>
      </left>
      <right/>
      <top style="thin">
        <color indexed="64"/>
      </top>
      <bottom/>
      <diagonal/>
    </border>
    <border>
      <left/>
      <right/>
      <top style="thin">
        <color auto="1"/>
      </top>
      <bottom/>
      <diagonal/>
    </border>
    <border>
      <left style="double">
        <color indexed="64"/>
      </left>
      <right/>
      <top style="thin">
        <color indexed="64"/>
      </top>
      <bottom/>
      <diagonal/>
    </border>
    <border>
      <left/>
      <right style="double">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auto="1"/>
      </left>
      <right/>
      <top/>
      <bottom/>
      <diagonal/>
    </border>
    <border>
      <left style="double">
        <color indexed="64"/>
      </left>
      <right/>
      <top/>
      <bottom/>
      <diagonal/>
    </border>
    <border>
      <left/>
      <right style="double">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top/>
      <bottom style="thin">
        <color auto="1"/>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indexed="64"/>
      </left>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auto="1"/>
      </left>
      <right/>
      <top style="medium">
        <color auto="1"/>
      </top>
      <bottom/>
      <diagonal/>
    </border>
    <border>
      <left/>
      <right/>
      <top style="medium">
        <color auto="1"/>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right style="thin">
        <color auto="1"/>
      </right>
      <top style="medium">
        <color auto="1"/>
      </top>
      <bottom style="thin">
        <color auto="1"/>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style="thin">
        <color auto="1"/>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auto="1"/>
      </left>
      <right style="medium">
        <color auto="1"/>
      </right>
      <top/>
      <bottom style="thin">
        <color auto="1"/>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otted">
        <color indexed="64"/>
      </left>
      <right/>
      <top style="medium">
        <color indexed="64"/>
      </top>
      <bottom/>
      <diagonal/>
    </border>
    <border>
      <left/>
      <right style="medium">
        <color indexed="64"/>
      </right>
      <top style="medium">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auto="1"/>
      </left>
      <right/>
      <top/>
      <bottom style="medium">
        <color auto="1"/>
      </bottom>
      <diagonal/>
    </border>
    <border>
      <left/>
      <right/>
      <top/>
      <bottom style="medium">
        <color auto="1"/>
      </bottom>
      <diagonal/>
    </border>
    <border>
      <left/>
      <right style="thin">
        <color indexed="64"/>
      </right>
      <top style="thin">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double">
        <color indexed="64"/>
      </right>
      <top style="double">
        <color indexed="64"/>
      </top>
      <bottom/>
      <diagonal/>
    </border>
    <border>
      <left style="double">
        <color indexed="64"/>
      </left>
      <right style="thin">
        <color indexed="64"/>
      </right>
      <top style="double">
        <color indexed="64"/>
      </top>
      <bottom style="thin">
        <color auto="1"/>
      </bottom>
      <diagonal/>
    </border>
    <border>
      <left style="double">
        <color indexed="64"/>
      </left>
      <right style="thin">
        <color indexed="64"/>
      </right>
      <top style="thin">
        <color indexed="64"/>
      </top>
      <bottom style="thin">
        <color indexed="64"/>
      </bottom>
      <diagonal/>
    </border>
  </borders>
  <cellStyleXfs count="11">
    <xf numFmtId="0" fontId="0" fillId="0" borderId="0">
      <alignment vertical="center"/>
    </xf>
    <xf numFmtId="0" fontId="1" fillId="0" borderId="0">
      <alignment vertical="center"/>
    </xf>
    <xf numFmtId="0" fontId="2" fillId="0" borderId="0">
      <alignment vertical="center"/>
    </xf>
    <xf numFmtId="0" fontId="8" fillId="0" borderId="0">
      <alignment vertical="center"/>
    </xf>
    <xf numFmtId="0" fontId="28" fillId="0" borderId="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0" fontId="29" fillId="0" borderId="0">
      <alignment vertical="center"/>
    </xf>
    <xf numFmtId="0" fontId="50" fillId="0" borderId="0" applyNumberFormat="0" applyFill="0" applyBorder="0" applyAlignment="0" applyProtection="0">
      <alignment vertical="center"/>
    </xf>
    <xf numFmtId="38" fontId="1" fillId="0" borderId="0" applyFont="0" applyFill="0" applyBorder="0" applyAlignment="0" applyProtection="0">
      <alignment vertical="center"/>
    </xf>
    <xf numFmtId="0" fontId="78" fillId="0" borderId="0" applyNumberFormat="0" applyFill="0" applyBorder="0" applyAlignment="0" applyProtection="0">
      <alignment vertical="center"/>
    </xf>
  </cellStyleXfs>
  <cellXfs count="626">
    <xf numFmtId="0" fontId="0" fillId="0" borderId="0" xfId="0">
      <alignment vertical="center"/>
    </xf>
    <xf numFmtId="177" fontId="1" fillId="0" borderId="0" xfId="1" applyNumberFormat="1">
      <alignment vertical="center"/>
    </xf>
    <xf numFmtId="0" fontId="9" fillId="0" borderId="0" xfId="1" applyFont="1">
      <alignment vertical="center"/>
    </xf>
    <xf numFmtId="0" fontId="1" fillId="0" borderId="0" xfId="1">
      <alignment vertical="center"/>
    </xf>
    <xf numFmtId="0" fontId="1" fillId="0" borderId="0" xfId="1" applyAlignment="1">
      <alignment horizontal="right" vertical="center"/>
    </xf>
    <xf numFmtId="0" fontId="10" fillId="0" borderId="0" xfId="1" applyFont="1" applyAlignment="1">
      <alignment horizontal="center" vertical="center"/>
    </xf>
    <xf numFmtId="0" fontId="11" fillId="2" borderId="0" xfId="1" applyFont="1" applyFill="1" applyAlignment="1" applyProtection="1">
      <alignment horizontal="center" vertical="center"/>
      <protection locked="0"/>
    </xf>
    <xf numFmtId="0" fontId="11" fillId="0" borderId="0" xfId="1" applyFont="1" applyProtection="1">
      <alignment vertical="center"/>
      <protection locked="0"/>
    </xf>
    <xf numFmtId="0" fontId="12" fillId="0" borderId="1" xfId="3" applyFont="1" applyBorder="1">
      <alignment vertical="center"/>
    </xf>
    <xf numFmtId="0" fontId="12" fillId="0" borderId="2" xfId="3" applyFont="1" applyBorder="1">
      <alignment vertical="center"/>
    </xf>
    <xf numFmtId="0" fontId="12" fillId="0" borderId="0" xfId="3" applyFont="1">
      <alignment vertical="center"/>
    </xf>
    <xf numFmtId="0" fontId="13" fillId="0" borderId="0" xfId="1" applyFont="1" applyAlignment="1">
      <alignment vertical="center" wrapText="1"/>
    </xf>
    <xf numFmtId="0" fontId="14" fillId="0" borderId="0" xfId="1" applyFont="1" applyAlignment="1"/>
    <xf numFmtId="0" fontId="14" fillId="0" borderId="0" xfId="1" applyFont="1">
      <alignment vertical="center"/>
    </xf>
    <xf numFmtId="178" fontId="1" fillId="2" borderId="31" xfId="1" applyNumberFormat="1" applyFill="1" applyBorder="1">
      <alignment vertical="center"/>
    </xf>
    <xf numFmtId="0" fontId="1" fillId="3" borderId="10" xfId="1" applyFill="1" applyBorder="1" applyAlignment="1">
      <alignment horizontal="left" vertical="center"/>
    </xf>
    <xf numFmtId="0" fontId="1" fillId="3" borderId="0" xfId="1" applyFill="1">
      <alignment vertical="center"/>
    </xf>
    <xf numFmtId="0" fontId="15" fillId="0" borderId="22" xfId="1" applyFont="1" applyBorder="1" applyAlignment="1">
      <alignment horizontal="right" vertical="center"/>
    </xf>
    <xf numFmtId="0" fontId="9" fillId="0" borderId="10" xfId="1" applyFont="1" applyBorder="1" applyAlignment="1">
      <alignment horizontal="left" vertical="center"/>
    </xf>
    <xf numFmtId="0" fontId="9" fillId="0" borderId="0" xfId="1" applyFont="1" applyAlignment="1">
      <alignment vertical="center" wrapText="1"/>
    </xf>
    <xf numFmtId="177" fontId="4" fillId="0" borderId="0" xfId="1" applyNumberFormat="1" applyFont="1">
      <alignment vertical="center"/>
    </xf>
    <xf numFmtId="49" fontId="1" fillId="0" borderId="11" xfId="1" applyNumberFormat="1" applyBorder="1" applyAlignment="1">
      <alignment horizontal="center" vertical="center"/>
    </xf>
    <xf numFmtId="180" fontId="9" fillId="0" borderId="5" xfId="1" applyNumberFormat="1" applyFont="1" applyBorder="1" applyAlignment="1">
      <alignment horizontal="center" vertical="center"/>
    </xf>
    <xf numFmtId="179" fontId="1" fillId="2" borderId="11" xfId="1" applyNumberFormat="1" applyFill="1" applyBorder="1" applyProtection="1">
      <alignment vertical="center"/>
      <protection locked="0"/>
    </xf>
    <xf numFmtId="179" fontId="1" fillId="2" borderId="10" xfId="1" applyNumberFormat="1" applyFill="1" applyBorder="1" applyProtection="1">
      <alignment vertical="center"/>
      <protection locked="0"/>
    </xf>
    <xf numFmtId="179" fontId="1" fillId="2" borderId="10" xfId="1" applyNumberFormat="1" applyFill="1" applyBorder="1" applyAlignment="1" applyProtection="1">
      <alignment horizontal="right" vertical="center"/>
      <protection locked="0"/>
    </xf>
    <xf numFmtId="179" fontId="1" fillId="2" borderId="31" xfId="1" applyNumberFormat="1" applyFill="1" applyBorder="1" applyAlignment="1" applyProtection="1">
      <alignment horizontal="center" vertical="center"/>
      <protection locked="0"/>
    </xf>
    <xf numFmtId="179" fontId="1" fillId="0" borderId="0" xfId="1" applyNumberFormat="1" applyProtection="1">
      <alignment vertical="center"/>
      <protection locked="0"/>
    </xf>
    <xf numFmtId="0" fontId="1" fillId="0" borderId="5" xfId="1" applyBorder="1" applyAlignment="1">
      <alignment horizontal="center" vertical="center"/>
    </xf>
    <xf numFmtId="179" fontId="1" fillId="0" borderId="22" xfId="1" applyNumberFormat="1" applyBorder="1" applyProtection="1">
      <alignment vertical="center"/>
      <protection locked="0"/>
    </xf>
    <xf numFmtId="179" fontId="1" fillId="0" borderId="26" xfId="1" applyNumberFormat="1" applyBorder="1" applyProtection="1">
      <alignment vertical="center"/>
      <protection locked="0"/>
    </xf>
    <xf numFmtId="179" fontId="1" fillId="0" borderId="7" xfId="1" applyNumberFormat="1" applyBorder="1" applyProtection="1">
      <alignment vertical="center"/>
      <protection locked="0"/>
    </xf>
    <xf numFmtId="179" fontId="1" fillId="0" borderId="10" xfId="1" applyNumberFormat="1" applyBorder="1" applyProtection="1">
      <alignment vertical="center"/>
      <protection locked="0"/>
    </xf>
    <xf numFmtId="179" fontId="1" fillId="0" borderId="12" xfId="1" applyNumberFormat="1" applyBorder="1" applyProtection="1">
      <alignment vertical="center"/>
      <protection locked="0"/>
    </xf>
    <xf numFmtId="179" fontId="1" fillId="3" borderId="22" xfId="1" applyNumberFormat="1" applyFill="1" applyBorder="1">
      <alignment vertical="center"/>
    </xf>
    <xf numFmtId="179" fontId="1" fillId="3" borderId="23" xfId="1" applyNumberFormat="1" applyFill="1" applyBorder="1">
      <alignment vertical="center"/>
    </xf>
    <xf numFmtId="179" fontId="1" fillId="3" borderId="11" xfId="1" applyNumberFormat="1" applyFill="1" applyBorder="1">
      <alignment vertical="center"/>
    </xf>
    <xf numFmtId="179" fontId="1" fillId="0" borderId="5" xfId="1" applyNumberFormat="1" applyBorder="1">
      <alignment vertical="center"/>
    </xf>
    <xf numFmtId="179" fontId="1" fillId="0" borderId="2" xfId="1" applyNumberFormat="1" applyBorder="1">
      <alignment vertical="center"/>
    </xf>
    <xf numFmtId="179" fontId="1" fillId="0" borderId="0" xfId="1" applyNumberFormat="1">
      <alignment vertical="center"/>
    </xf>
    <xf numFmtId="49" fontId="16" fillId="0" borderId="0" xfId="1" applyNumberFormat="1" applyFont="1" applyAlignment="1">
      <alignment horizontal="right" vertical="center"/>
    </xf>
    <xf numFmtId="0" fontId="17" fillId="0" borderId="0" xfId="1" applyFont="1" applyAlignment="1">
      <alignment horizontal="left" vertical="center"/>
    </xf>
    <xf numFmtId="0" fontId="17" fillId="0" borderId="0" xfId="1" applyFont="1" applyAlignment="1">
      <alignment horizontal="left" vertical="top"/>
    </xf>
    <xf numFmtId="49" fontId="16" fillId="0" borderId="0" xfId="1" applyNumberFormat="1" applyFont="1" applyAlignment="1">
      <alignment horizontal="right" vertical="top"/>
    </xf>
    <xf numFmtId="0" fontId="11" fillId="0" borderId="0" xfId="1" applyFont="1" applyAlignment="1" applyProtection="1">
      <alignment horizontal="center" vertical="center"/>
      <protection locked="0"/>
    </xf>
    <xf numFmtId="0" fontId="13" fillId="3" borderId="0" xfId="1" applyFont="1" applyFill="1" applyAlignment="1">
      <alignment vertical="center" wrapText="1"/>
    </xf>
    <xf numFmtId="0" fontId="15" fillId="0" borderId="11" xfId="1" applyFont="1" applyBorder="1">
      <alignment vertical="center"/>
    </xf>
    <xf numFmtId="0" fontId="9" fillId="0" borderId="7" xfId="1" applyFont="1" applyBorder="1" applyAlignment="1">
      <alignment vertical="center" wrapText="1"/>
    </xf>
    <xf numFmtId="179" fontId="1" fillId="3" borderId="26" xfId="1" applyNumberFormat="1" applyFill="1" applyBorder="1">
      <alignment vertical="center"/>
    </xf>
    <xf numFmtId="179" fontId="1" fillId="0" borderId="7" xfId="1" applyNumberFormat="1" applyBorder="1" applyAlignment="1" applyProtection="1">
      <alignment horizontal="center" vertical="center"/>
      <protection locked="0"/>
    </xf>
    <xf numFmtId="179" fontId="1" fillId="0" borderId="11" xfId="1" applyNumberFormat="1" applyBorder="1" applyProtection="1">
      <alignment vertical="center"/>
      <protection locked="0"/>
    </xf>
    <xf numFmtId="179" fontId="1" fillId="0" borderId="11" xfId="1" applyNumberFormat="1" applyBorder="1" applyAlignment="1" applyProtection="1">
      <alignment horizontal="center" vertical="center"/>
      <protection locked="0"/>
    </xf>
    <xf numFmtId="179" fontId="1" fillId="0" borderId="10" xfId="1" applyNumberFormat="1" applyBorder="1" applyAlignment="1" applyProtection="1">
      <alignment horizontal="center" vertical="center"/>
      <protection locked="0"/>
    </xf>
    <xf numFmtId="179" fontId="1" fillId="0" borderId="31" xfId="1" applyNumberFormat="1" applyBorder="1" applyAlignment="1" applyProtection="1">
      <alignment horizontal="center" vertical="center"/>
      <protection locked="0"/>
    </xf>
    <xf numFmtId="179" fontId="1" fillId="0" borderId="27" xfId="1" applyNumberFormat="1" applyBorder="1" applyProtection="1">
      <alignment vertical="center"/>
      <protection locked="0"/>
    </xf>
    <xf numFmtId="0" fontId="9" fillId="2" borderId="31" xfId="1" applyFont="1" applyFill="1" applyBorder="1">
      <alignment vertical="center"/>
    </xf>
    <xf numFmtId="0" fontId="1" fillId="3" borderId="10" xfId="1" applyFill="1" applyBorder="1">
      <alignment vertical="center"/>
    </xf>
    <xf numFmtId="179" fontId="1" fillId="0" borderId="10" xfId="1" applyNumberFormat="1" applyBorder="1">
      <alignment vertical="center"/>
    </xf>
    <xf numFmtId="0" fontId="19" fillId="0" borderId="0" xfId="3" applyFont="1">
      <alignment vertical="center"/>
    </xf>
    <xf numFmtId="0" fontId="20" fillId="0" borderId="0" xfId="3" applyFont="1" applyAlignment="1">
      <alignment horizontal="center" vertical="center"/>
    </xf>
    <xf numFmtId="0" fontId="19" fillId="0" borderId="0" xfId="3" applyFont="1" applyAlignment="1">
      <alignment horizontal="center" vertical="center"/>
    </xf>
    <xf numFmtId="0" fontId="19" fillId="3" borderId="2" xfId="3" applyFont="1" applyFill="1" applyBorder="1">
      <alignment vertical="center"/>
    </xf>
    <xf numFmtId="0" fontId="19" fillId="3" borderId="6" xfId="3" applyFont="1" applyFill="1" applyBorder="1">
      <alignment vertical="center"/>
    </xf>
    <xf numFmtId="0" fontId="30" fillId="0" borderId="0" xfId="7" applyFont="1">
      <alignment vertical="center"/>
    </xf>
    <xf numFmtId="0" fontId="30" fillId="0" borderId="0" xfId="7" applyFont="1" applyAlignment="1">
      <alignment vertical="center" shrinkToFit="1"/>
    </xf>
    <xf numFmtId="0" fontId="41" fillId="0" borderId="0" xfId="7" applyFont="1" applyAlignment="1">
      <alignment vertical="center" wrapText="1"/>
    </xf>
    <xf numFmtId="0" fontId="9" fillId="0" borderId="22" xfId="1" applyFont="1" applyBorder="1" applyAlignment="1">
      <alignment horizontal="center" vertical="center"/>
    </xf>
    <xf numFmtId="0" fontId="9" fillId="0" borderId="26" xfId="1" applyFont="1" applyBorder="1" applyAlignment="1">
      <alignment horizontal="center" vertical="center"/>
    </xf>
    <xf numFmtId="179" fontId="1" fillId="0" borderId="23" xfId="1" applyNumberFormat="1" applyBorder="1" applyProtection="1">
      <alignment vertical="center"/>
      <protection locked="0"/>
    </xf>
    <xf numFmtId="179" fontId="16" fillId="2" borderId="11" xfId="1" applyNumberFormat="1" applyFont="1" applyFill="1" applyBorder="1" applyAlignment="1">
      <alignment horizontal="center" vertical="center"/>
    </xf>
    <xf numFmtId="0" fontId="12" fillId="0" borderId="0" xfId="3" applyFont="1" applyAlignment="1">
      <alignment horizontal="center" vertical="center"/>
    </xf>
    <xf numFmtId="0" fontId="12" fillId="0" borderId="31" xfId="3" applyFont="1" applyBorder="1" applyAlignment="1">
      <alignment horizontal="center" vertical="center" wrapText="1"/>
    </xf>
    <xf numFmtId="0" fontId="19" fillId="0" borderId="30" xfId="3" applyFont="1" applyBorder="1" applyAlignment="1">
      <alignment horizontal="center" vertical="center" wrapText="1"/>
    </xf>
    <xf numFmtId="0" fontId="12" fillId="2" borderId="31" xfId="3" applyFont="1" applyFill="1" applyBorder="1">
      <alignment vertical="center"/>
    </xf>
    <xf numFmtId="0" fontId="12" fillId="2" borderId="10" xfId="3" applyFont="1" applyFill="1" applyBorder="1">
      <alignment vertical="center"/>
    </xf>
    <xf numFmtId="184" fontId="12" fillId="2" borderId="31" xfId="3" applyNumberFormat="1" applyFont="1" applyFill="1" applyBorder="1">
      <alignment vertical="center"/>
    </xf>
    <xf numFmtId="5" fontId="12" fillId="2" borderId="31" xfId="3" applyNumberFormat="1" applyFont="1" applyFill="1" applyBorder="1">
      <alignment vertical="center"/>
    </xf>
    <xf numFmtId="182" fontId="12" fillId="0" borderId="5" xfId="3" applyNumberFormat="1" applyFont="1" applyBorder="1">
      <alignment vertical="center"/>
    </xf>
    <xf numFmtId="186" fontId="12" fillId="2" borderId="31" xfId="3" applyNumberFormat="1" applyFont="1" applyFill="1" applyBorder="1">
      <alignment vertical="center"/>
    </xf>
    <xf numFmtId="5" fontId="57" fillId="0" borderId="10" xfId="3" applyNumberFormat="1" applyFont="1" applyBorder="1">
      <alignment vertical="center"/>
    </xf>
    <xf numFmtId="182" fontId="12" fillId="0" borderId="51" xfId="3" applyNumberFormat="1" applyFont="1" applyBorder="1">
      <alignment vertical="center"/>
    </xf>
    <xf numFmtId="5" fontId="57" fillId="0" borderId="6" xfId="3" applyNumberFormat="1" applyFont="1" applyBorder="1">
      <alignment vertical="center"/>
    </xf>
    <xf numFmtId="5" fontId="59" fillId="0" borderId="48" xfId="3" applyNumberFormat="1" applyFont="1" applyBorder="1">
      <alignment vertical="center"/>
    </xf>
    <xf numFmtId="0" fontId="12" fillId="0" borderId="0" xfId="4" applyFont="1">
      <alignment vertical="center"/>
    </xf>
    <xf numFmtId="0" fontId="12" fillId="0" borderId="0" xfId="4" applyFont="1" applyAlignment="1"/>
    <xf numFmtId="49" fontId="12" fillId="0" borderId="0" xfId="6" applyNumberFormat="1" applyFont="1" applyFill="1" applyBorder="1" applyAlignment="1">
      <alignment vertical="center"/>
    </xf>
    <xf numFmtId="38" fontId="12" fillId="0" borderId="0" xfId="6" applyFont="1" applyFill="1" applyBorder="1" applyAlignment="1">
      <alignment horizontal="center" vertical="center" shrinkToFit="1"/>
    </xf>
    <xf numFmtId="0" fontId="12" fillId="0" borderId="0" xfId="4" applyFont="1" applyAlignment="1">
      <alignment horizontal="center" vertical="center" shrinkToFit="1"/>
    </xf>
    <xf numFmtId="38" fontId="12" fillId="0" borderId="0" xfId="5" applyFont="1" applyFill="1" applyBorder="1" applyAlignment="1">
      <alignment horizontal="center" vertical="center" shrinkToFit="1"/>
    </xf>
    <xf numFmtId="188" fontId="19" fillId="0" borderId="0" xfId="4" applyNumberFormat="1" applyFont="1" applyAlignment="1">
      <alignment vertical="center" wrapText="1" shrinkToFit="1"/>
    </xf>
    <xf numFmtId="0" fontId="19" fillId="0" borderId="0" xfId="4" applyFont="1" applyAlignment="1">
      <alignment vertical="center" wrapText="1" shrinkToFit="1"/>
    </xf>
    <xf numFmtId="0" fontId="20" fillId="0" borderId="0" xfId="4" applyFont="1" applyAlignment="1">
      <alignment horizontal="center" vertical="center" wrapText="1" shrinkToFit="1"/>
    </xf>
    <xf numFmtId="0" fontId="19" fillId="0" borderId="0" xfId="4" applyFont="1" applyAlignment="1">
      <alignment horizontal="center" vertical="center" wrapText="1" shrinkToFit="1"/>
    </xf>
    <xf numFmtId="0" fontId="12" fillId="0" borderId="0" xfId="4" applyFont="1" applyAlignment="1">
      <alignment vertical="center" shrinkToFit="1"/>
    </xf>
    <xf numFmtId="0" fontId="12" fillId="0" borderId="0" xfId="4" applyFont="1" applyAlignment="1">
      <alignment horizontal="right" vertical="center" shrinkToFit="1"/>
    </xf>
    <xf numFmtId="38" fontId="12" fillId="0" borderId="0" xfId="5" applyFont="1" applyFill="1" applyBorder="1" applyAlignment="1">
      <alignment vertical="center" shrinkToFit="1"/>
    </xf>
    <xf numFmtId="38" fontId="12" fillId="0" borderId="0" xfId="5" applyFont="1" applyFill="1" applyBorder="1" applyAlignment="1">
      <alignment vertical="center"/>
    </xf>
    <xf numFmtId="187" fontId="12" fillId="0" borderId="0" xfId="5" applyNumberFormat="1" applyFont="1" applyFill="1" applyBorder="1" applyAlignment="1">
      <alignment vertical="center"/>
    </xf>
    <xf numFmtId="38" fontId="57" fillId="0" borderId="0" xfId="5" applyFont="1" applyFill="1" applyBorder="1">
      <alignment vertical="center"/>
    </xf>
    <xf numFmtId="38" fontId="12" fillId="0" borderId="0" xfId="5" applyFont="1" applyFill="1" applyBorder="1">
      <alignment vertical="center"/>
    </xf>
    <xf numFmtId="38" fontId="12" fillId="0" borderId="0" xfId="5" applyFont="1" applyFill="1" applyBorder="1" applyAlignment="1">
      <alignment horizontal="right" vertical="center"/>
    </xf>
    <xf numFmtId="49" fontId="12" fillId="0" borderId="0" xfId="6" applyNumberFormat="1" applyFont="1" applyBorder="1" applyAlignment="1">
      <alignment vertical="center"/>
    </xf>
    <xf numFmtId="38" fontId="12" fillId="0" borderId="31" xfId="6" applyFont="1" applyFill="1" applyBorder="1" applyAlignment="1">
      <alignment horizontal="center" vertical="center" shrinkToFit="1"/>
    </xf>
    <xf numFmtId="0" fontId="12" fillId="0" borderId="31" xfId="4" applyFont="1" applyBorder="1" applyAlignment="1">
      <alignment horizontal="center" vertical="center" shrinkToFit="1"/>
    </xf>
    <xf numFmtId="38" fontId="12" fillId="0" borderId="31" xfId="5" applyFont="1" applyFill="1" applyBorder="1" applyAlignment="1">
      <alignment horizontal="center" vertical="center" shrinkToFit="1"/>
    </xf>
    <xf numFmtId="0" fontId="60" fillId="0" borderId="0" xfId="3" applyFont="1" applyAlignment="1">
      <alignment horizontal="left" vertical="center"/>
    </xf>
    <xf numFmtId="188" fontId="19" fillId="0" borderId="30" xfId="4" applyNumberFormat="1" applyFont="1" applyBorder="1" applyAlignment="1">
      <alignment horizontal="center" vertical="center" wrapText="1" shrinkToFit="1"/>
    </xf>
    <xf numFmtId="0" fontId="19" fillId="0" borderId="30" xfId="4" applyFont="1" applyBorder="1" applyAlignment="1">
      <alignment horizontal="center" vertical="center" wrapText="1" shrinkToFit="1"/>
    </xf>
    <xf numFmtId="0" fontId="19" fillId="0" borderId="30" xfId="4" applyFont="1" applyBorder="1" applyAlignment="1">
      <alignment horizontal="center" vertical="center" shrinkToFit="1"/>
    </xf>
    <xf numFmtId="38" fontId="12" fillId="2" borderId="10" xfId="5" applyFont="1" applyFill="1" applyBorder="1">
      <alignment vertical="center"/>
    </xf>
    <xf numFmtId="38" fontId="12" fillId="2" borderId="31" xfId="5" applyFont="1" applyFill="1" applyBorder="1" applyAlignment="1">
      <alignment horizontal="right" vertical="center"/>
    </xf>
    <xf numFmtId="6" fontId="12" fillId="0" borderId="5" xfId="5" applyNumberFormat="1" applyFont="1" applyFill="1" applyBorder="1" applyAlignment="1">
      <alignment vertical="center"/>
    </xf>
    <xf numFmtId="187" fontId="12" fillId="2" borderId="31" xfId="5" applyNumberFormat="1" applyFont="1" applyFill="1" applyBorder="1" applyAlignment="1">
      <alignment vertical="center"/>
    </xf>
    <xf numFmtId="6" fontId="57" fillId="0" borderId="10" xfId="5" applyNumberFormat="1" applyFont="1" applyBorder="1">
      <alignment vertical="center"/>
    </xf>
    <xf numFmtId="38" fontId="12" fillId="2" borderId="10" xfId="5" applyFont="1" applyFill="1" applyBorder="1" applyAlignment="1">
      <alignment vertical="center" shrinkToFit="1"/>
    </xf>
    <xf numFmtId="38" fontId="12" fillId="2" borderId="31" xfId="5" applyFont="1" applyFill="1" applyBorder="1" applyAlignment="1">
      <alignment vertical="center"/>
    </xf>
    <xf numFmtId="6" fontId="59" fillId="0" borderId="48" xfId="5" applyNumberFormat="1" applyFont="1" applyFill="1" applyBorder="1">
      <alignment vertical="center"/>
    </xf>
    <xf numFmtId="187" fontId="12" fillId="0" borderId="0" xfId="5" applyNumberFormat="1" applyFont="1" applyFill="1" applyBorder="1" applyAlignment="1">
      <alignment horizontal="center" vertical="center"/>
    </xf>
    <xf numFmtId="38" fontId="12" fillId="0" borderId="0" xfId="5" applyFont="1" applyFill="1" applyBorder="1" applyAlignment="1">
      <alignment horizontal="center" vertical="center"/>
    </xf>
    <xf numFmtId="0" fontId="19" fillId="3" borderId="30" xfId="3" applyFont="1" applyFill="1" applyBorder="1" applyAlignment="1">
      <alignment horizontal="center" vertical="center" wrapText="1"/>
    </xf>
    <xf numFmtId="0" fontId="12" fillId="2" borderId="30" xfId="3" applyFont="1" applyFill="1" applyBorder="1">
      <alignment vertical="center"/>
    </xf>
    <xf numFmtId="0" fontId="12" fillId="2" borderId="6" xfId="3" applyFont="1" applyFill="1" applyBorder="1">
      <alignment vertical="center"/>
    </xf>
    <xf numFmtId="38" fontId="12" fillId="2" borderId="6" xfId="5" applyFont="1" applyFill="1" applyBorder="1">
      <alignment vertical="center"/>
    </xf>
    <xf numFmtId="38" fontId="12" fillId="2" borderId="30" xfId="5" applyFont="1" applyFill="1" applyBorder="1" applyAlignment="1">
      <alignment horizontal="right" vertical="center"/>
    </xf>
    <xf numFmtId="187" fontId="12" fillId="2" borderId="30" xfId="5" applyNumberFormat="1" applyFont="1" applyFill="1" applyBorder="1" applyAlignment="1">
      <alignment vertical="center"/>
    </xf>
    <xf numFmtId="6" fontId="12" fillId="0" borderId="2" xfId="5" applyNumberFormat="1" applyFont="1" applyFill="1" applyBorder="1" applyAlignment="1">
      <alignment vertical="center"/>
    </xf>
    <xf numFmtId="0" fontId="30" fillId="3" borderId="0" xfId="7" applyFont="1" applyFill="1">
      <alignment vertical="center"/>
    </xf>
    <xf numFmtId="0" fontId="30" fillId="3" borderId="0" xfId="7" applyFont="1" applyFill="1" applyAlignment="1">
      <alignment horizontal="center" vertical="center" shrinkToFit="1"/>
    </xf>
    <xf numFmtId="0" fontId="30" fillId="3" borderId="0" xfId="7" applyFont="1" applyFill="1" applyAlignment="1">
      <alignment vertical="center" shrinkToFit="1"/>
    </xf>
    <xf numFmtId="0" fontId="30" fillId="3" borderId="0" xfId="7" applyFont="1" applyFill="1" applyAlignment="1"/>
    <xf numFmtId="0" fontId="34" fillId="3" borderId="0" xfId="7" applyFont="1" applyFill="1" applyAlignment="1">
      <alignment horizontal="right" vertical="center"/>
    </xf>
    <xf numFmtId="0" fontId="30" fillId="3" borderId="0" xfId="7" applyFont="1" applyFill="1" applyAlignment="1">
      <alignment horizontal="right" vertical="center"/>
    </xf>
    <xf numFmtId="0" fontId="36" fillId="3" borderId="0" xfId="7" applyFont="1" applyFill="1">
      <alignment vertical="center"/>
    </xf>
    <xf numFmtId="0" fontId="35" fillId="3" borderId="0" xfId="7" applyFont="1" applyFill="1">
      <alignment vertical="center"/>
    </xf>
    <xf numFmtId="0" fontId="37" fillId="3" borderId="0" xfId="7" applyFont="1" applyFill="1" applyAlignment="1">
      <alignment horizontal="center" vertical="center" shrinkToFit="1"/>
    </xf>
    <xf numFmtId="0" fontId="38" fillId="3" borderId="0" xfId="7" applyFont="1" applyFill="1">
      <alignment vertical="center"/>
    </xf>
    <xf numFmtId="0" fontId="35" fillId="3" borderId="0" xfId="7" applyFont="1" applyFill="1" applyAlignment="1">
      <alignment horizontal="center" vertical="center"/>
    </xf>
    <xf numFmtId="0" fontId="39" fillId="3" borderId="0" xfId="7" applyFont="1" applyFill="1">
      <alignment vertical="center"/>
    </xf>
    <xf numFmtId="0" fontId="40" fillId="3" borderId="0" xfId="7" applyFont="1" applyFill="1">
      <alignment vertical="center"/>
    </xf>
    <xf numFmtId="0" fontId="41" fillId="3" borderId="0" xfId="7" applyFont="1" applyFill="1">
      <alignment vertical="center"/>
    </xf>
    <xf numFmtId="0" fontId="41" fillId="3" borderId="0" xfId="7" applyFont="1" applyFill="1" applyAlignment="1">
      <alignment horizontal="center" vertical="center"/>
    </xf>
    <xf numFmtId="0" fontId="41" fillId="3" borderId="0" xfId="7" applyFont="1" applyFill="1" applyAlignment="1">
      <alignment vertical="center" wrapText="1"/>
    </xf>
    <xf numFmtId="0" fontId="41" fillId="3" borderId="0" xfId="7" applyFont="1" applyFill="1" applyAlignment="1">
      <alignment horizontal="center" vertical="center" wrapText="1"/>
    </xf>
    <xf numFmtId="0" fontId="44" fillId="3" borderId="0" xfId="7" applyFont="1" applyFill="1" applyAlignment="1">
      <alignment horizontal="center" vertical="center"/>
    </xf>
    <xf numFmtId="0" fontId="41" fillId="3" borderId="0" xfId="7" applyFont="1" applyFill="1" applyAlignment="1">
      <alignment horizontal="center" vertical="center" shrinkToFit="1"/>
    </xf>
    <xf numFmtId="0" fontId="36" fillId="3" borderId="0" xfId="7" applyFont="1" applyFill="1" applyAlignment="1">
      <alignment horizontal="center" vertical="center"/>
    </xf>
    <xf numFmtId="0" fontId="45" fillId="3" borderId="0" xfId="7" applyFont="1" applyFill="1" applyAlignment="1">
      <alignment horizontal="center" vertical="center"/>
    </xf>
    <xf numFmtId="0" fontId="45" fillId="3" borderId="0" xfId="7" applyFont="1" applyFill="1">
      <alignment vertical="center"/>
    </xf>
    <xf numFmtId="0" fontId="45" fillId="3" borderId="0" xfId="7" applyFont="1" applyFill="1" applyAlignment="1">
      <alignment horizontal="center" vertical="center" shrinkToFit="1"/>
    </xf>
    <xf numFmtId="0" fontId="46" fillId="3" borderId="0" xfId="7" applyFont="1" applyFill="1" applyAlignment="1">
      <alignment vertical="center" textRotation="255"/>
    </xf>
    <xf numFmtId="0" fontId="47" fillId="3" borderId="0" xfId="7" applyFont="1" applyFill="1">
      <alignment vertical="center"/>
    </xf>
    <xf numFmtId="0" fontId="30" fillId="3" borderId="0" xfId="7" applyFont="1" applyFill="1" applyAlignment="1">
      <alignment horizontal="center" vertical="center"/>
    </xf>
    <xf numFmtId="0" fontId="48" fillId="3" borderId="0" xfId="7" applyFont="1" applyFill="1">
      <alignment vertical="center"/>
    </xf>
    <xf numFmtId="0" fontId="30" fillId="3" borderId="0" xfId="7" applyFont="1" applyFill="1" applyAlignment="1">
      <alignment vertical="center" textRotation="255" wrapText="1"/>
    </xf>
    <xf numFmtId="0" fontId="30" fillId="3" borderId="0" xfId="7" applyFont="1" applyFill="1" applyAlignment="1">
      <alignment horizontal="left" vertical="center"/>
    </xf>
    <xf numFmtId="0" fontId="30" fillId="3" borderId="0" xfId="7" applyFont="1" applyFill="1" applyAlignment="1">
      <alignment vertical="center" wrapText="1"/>
    </xf>
    <xf numFmtId="0" fontId="30" fillId="3" borderId="0" xfId="7" applyFont="1" applyFill="1" applyAlignment="1">
      <alignment vertical="top" wrapText="1"/>
    </xf>
    <xf numFmtId="0" fontId="49" fillId="3" borderId="0" xfId="7" applyFont="1" applyFill="1">
      <alignment vertical="center"/>
    </xf>
    <xf numFmtId="0" fontId="30" fillId="3" borderId="0" xfId="7" applyFont="1" applyFill="1" applyAlignment="1">
      <alignment horizontal="center" vertical="center" textRotation="255" wrapText="1"/>
    </xf>
    <xf numFmtId="0" fontId="30" fillId="3" borderId="0" xfId="7" applyFont="1" applyFill="1" applyAlignment="1">
      <alignment horizontal="right" vertical="center" textRotation="255" wrapText="1"/>
    </xf>
    <xf numFmtId="0" fontId="30" fillId="3" borderId="0" xfId="7" applyFont="1" applyFill="1" applyAlignment="1">
      <alignment horizontal="left" vertical="center" wrapText="1"/>
    </xf>
    <xf numFmtId="0" fontId="50" fillId="3" borderId="0" xfId="8" applyFill="1" applyBorder="1" applyAlignment="1">
      <alignment vertical="center"/>
    </xf>
    <xf numFmtId="0" fontId="34" fillId="3" borderId="0" xfId="7" applyFont="1" applyFill="1" applyAlignment="1">
      <alignment horizontal="center" vertical="center" shrinkToFit="1"/>
    </xf>
    <xf numFmtId="0" fontId="50" fillId="3" borderId="0" xfId="8" applyFill="1" applyBorder="1" applyAlignment="1">
      <alignment horizontal="left" vertical="center"/>
    </xf>
    <xf numFmtId="0" fontId="29" fillId="3" borderId="0" xfId="7" applyFill="1" applyAlignment="1">
      <alignment horizontal="left" vertical="center"/>
    </xf>
    <xf numFmtId="0" fontId="33" fillId="0" borderId="0" xfId="7" applyFont="1" applyAlignment="1" applyProtection="1">
      <alignment vertical="top"/>
      <protection locked="0"/>
    </xf>
    <xf numFmtId="0" fontId="35" fillId="0" borderId="0" xfId="7" applyFont="1">
      <alignment vertical="center"/>
    </xf>
    <xf numFmtId="0" fontId="36" fillId="0" borderId="0" xfId="7" applyFont="1">
      <alignment vertical="center"/>
    </xf>
    <xf numFmtId="0" fontId="63" fillId="3" borderId="0" xfId="1" applyFont="1" applyFill="1">
      <alignment vertical="center"/>
    </xf>
    <xf numFmtId="0" fontId="63" fillId="0" borderId="0" xfId="1" applyFont="1">
      <alignment vertical="center"/>
    </xf>
    <xf numFmtId="0" fontId="64" fillId="3" borderId="0" xfId="1" applyFont="1" applyFill="1">
      <alignment vertical="center"/>
    </xf>
    <xf numFmtId="0" fontId="65" fillId="3" borderId="0" xfId="1" applyFont="1" applyFill="1">
      <alignment vertical="center"/>
    </xf>
    <xf numFmtId="0" fontId="67" fillId="0" borderId="0" xfId="1" applyFont="1">
      <alignment vertical="center"/>
    </xf>
    <xf numFmtId="0" fontId="68" fillId="3" borderId="0" xfId="1" applyFont="1" applyFill="1">
      <alignment vertical="center"/>
    </xf>
    <xf numFmtId="0" fontId="69" fillId="3" borderId="0" xfId="1" applyFont="1" applyFill="1">
      <alignment vertical="center"/>
    </xf>
    <xf numFmtId="0" fontId="70" fillId="0" borderId="0" xfId="1" applyFont="1">
      <alignment vertical="center"/>
    </xf>
    <xf numFmtId="0" fontId="71" fillId="3" borderId="0" xfId="1" applyFont="1" applyFill="1">
      <alignment vertical="center"/>
    </xf>
    <xf numFmtId="0" fontId="72" fillId="3" borderId="0" xfId="1" applyFont="1" applyFill="1">
      <alignment vertical="center"/>
    </xf>
    <xf numFmtId="0" fontId="70" fillId="3" borderId="0" xfId="1" applyFont="1" applyFill="1">
      <alignment vertical="center"/>
    </xf>
    <xf numFmtId="0" fontId="68" fillId="3" borderId="1" xfId="1" applyFont="1" applyFill="1" applyBorder="1">
      <alignment vertical="center"/>
    </xf>
    <xf numFmtId="0" fontId="68" fillId="3" borderId="2" xfId="1" applyFont="1" applyFill="1" applyBorder="1">
      <alignment vertical="center"/>
    </xf>
    <xf numFmtId="0" fontId="68" fillId="3" borderId="7" xfId="1" applyFont="1" applyFill="1" applyBorder="1">
      <alignment vertical="center"/>
    </xf>
    <xf numFmtId="0" fontId="64" fillId="3" borderId="13" xfId="1" applyFont="1" applyFill="1" applyBorder="1">
      <alignment vertical="center"/>
    </xf>
    <xf numFmtId="0" fontId="64" fillId="3" borderId="14" xfId="1" applyFont="1" applyFill="1" applyBorder="1">
      <alignment vertical="center"/>
    </xf>
    <xf numFmtId="0" fontId="72" fillId="3" borderId="0" xfId="1" applyFont="1" applyFill="1" applyAlignment="1">
      <alignment horizontal="center" vertical="center"/>
    </xf>
    <xf numFmtId="0" fontId="72" fillId="3" borderId="0" xfId="1" applyFont="1" applyFill="1" applyAlignment="1">
      <alignment horizontal="left" vertical="top"/>
    </xf>
    <xf numFmtId="0" fontId="72" fillId="3" borderId="0" xfId="1" applyFont="1" applyFill="1" applyAlignment="1">
      <alignment horizontal="left" vertical="center"/>
    </xf>
    <xf numFmtId="0" fontId="64" fillId="3" borderId="0" xfId="1" quotePrefix="1" applyFont="1" applyFill="1" applyAlignment="1">
      <alignment horizontal="left" vertical="top"/>
    </xf>
    <xf numFmtId="0" fontId="64" fillId="3" borderId="0" xfId="1" applyFont="1" applyFill="1" applyAlignment="1">
      <alignment horizontal="center" vertical="top"/>
    </xf>
    <xf numFmtId="0" fontId="64" fillId="3" borderId="0" xfId="1" quotePrefix="1" applyFont="1" applyFill="1">
      <alignment vertical="center"/>
    </xf>
    <xf numFmtId="0" fontId="30" fillId="3" borderId="0" xfId="7" applyFont="1" applyFill="1" applyAlignment="1">
      <alignment horizontal="left" vertical="top" wrapText="1"/>
    </xf>
    <xf numFmtId="0" fontId="43" fillId="3" borderId="68" xfId="7" applyFont="1" applyFill="1" applyBorder="1" applyAlignment="1">
      <alignment vertical="center" wrapText="1"/>
    </xf>
    <xf numFmtId="0" fontId="20" fillId="3" borderId="68" xfId="7" applyFont="1" applyFill="1" applyBorder="1" applyAlignment="1">
      <alignment vertical="center" wrapText="1"/>
    </xf>
    <xf numFmtId="0" fontId="50" fillId="0" borderId="0" xfId="8" applyFill="1">
      <alignment vertical="center"/>
    </xf>
    <xf numFmtId="0" fontId="19" fillId="3" borderId="22" xfId="3" applyFont="1" applyFill="1" applyBorder="1" applyAlignment="1">
      <alignment vertical="top"/>
    </xf>
    <xf numFmtId="0" fontId="19" fillId="3" borderId="23" xfId="3" applyFont="1" applyFill="1" applyBorder="1" applyAlignment="1">
      <alignment vertical="top"/>
    </xf>
    <xf numFmtId="0" fontId="19" fillId="3" borderId="26" xfId="3" applyFont="1" applyFill="1" applyBorder="1" applyAlignment="1">
      <alignment vertical="top"/>
    </xf>
    <xf numFmtId="0" fontId="19" fillId="0" borderId="0" xfId="3" applyFont="1" applyAlignment="1">
      <alignment vertical="top"/>
    </xf>
    <xf numFmtId="0" fontId="76" fillId="0" borderId="0" xfId="0" applyFont="1">
      <alignment vertical="center"/>
    </xf>
    <xf numFmtId="0" fontId="75" fillId="3" borderId="0" xfId="0" applyFont="1" applyFill="1">
      <alignment vertical="center"/>
    </xf>
    <xf numFmtId="0" fontId="75" fillId="0" borderId="0" xfId="0" applyFont="1">
      <alignment vertical="center"/>
    </xf>
    <xf numFmtId="0" fontId="77" fillId="3" borderId="0" xfId="0" applyFont="1" applyFill="1">
      <alignment vertical="center"/>
    </xf>
    <xf numFmtId="0" fontId="79" fillId="0" borderId="0" xfId="1" applyFont="1">
      <alignment vertical="center"/>
    </xf>
    <xf numFmtId="0" fontId="6" fillId="0" borderId="0" xfId="1" applyFont="1" applyAlignment="1" applyProtection="1">
      <alignment horizontal="center" vertical="center" wrapText="1"/>
      <protection locked="0"/>
    </xf>
    <xf numFmtId="0" fontId="1" fillId="0" borderId="0" xfId="1" applyAlignment="1" applyProtection="1">
      <alignment vertical="center" textRotation="255"/>
      <protection locked="0"/>
    </xf>
    <xf numFmtId="0" fontId="1" fillId="3" borderId="0" xfId="1" applyFill="1" applyAlignment="1">
      <alignment vertical="center" textRotation="255"/>
    </xf>
    <xf numFmtId="0" fontId="68" fillId="3" borderId="0" xfId="1" applyFont="1" applyFill="1" applyProtection="1">
      <alignment vertical="center"/>
      <protection locked="0"/>
    </xf>
    <xf numFmtId="0" fontId="70" fillId="3" borderId="0" xfId="1" applyFont="1" applyFill="1" applyProtection="1">
      <alignment vertical="center"/>
      <protection locked="0"/>
    </xf>
    <xf numFmtId="0" fontId="9" fillId="0" borderId="0" xfId="1" applyFont="1" applyAlignment="1">
      <alignment horizontal="center" vertical="center"/>
    </xf>
    <xf numFmtId="0" fontId="16" fillId="0" borderId="0" xfId="1" applyFont="1" applyAlignment="1">
      <alignment horizontal="right" vertical="center"/>
    </xf>
    <xf numFmtId="0" fontId="11" fillId="0" borderId="0" xfId="1" applyFont="1">
      <alignment vertical="center"/>
    </xf>
    <xf numFmtId="0" fontId="11" fillId="2" borderId="0" xfId="1" applyFont="1" applyFill="1" applyAlignment="1">
      <alignment horizontal="center" vertical="center"/>
    </xf>
    <xf numFmtId="0" fontId="6" fillId="0" borderId="0" xfId="1" applyFont="1" applyAlignment="1">
      <alignment horizontal="center" vertical="center" wrapText="1"/>
    </xf>
    <xf numFmtId="0" fontId="1" fillId="0" borderId="0" xfId="1" applyAlignment="1">
      <alignment vertical="center" textRotation="255"/>
    </xf>
    <xf numFmtId="0" fontId="12" fillId="0" borderId="0" xfId="3" applyFont="1" applyAlignment="1">
      <alignment vertical="center" shrinkToFit="1"/>
    </xf>
    <xf numFmtId="0" fontId="19" fillId="0" borderId="0" xfId="3" applyFont="1" applyAlignment="1">
      <alignment horizontal="center" vertical="center" wrapText="1"/>
    </xf>
    <xf numFmtId="0" fontId="1" fillId="0" borderId="0" xfId="1" applyAlignment="1">
      <alignment horizontal="center" vertical="center" textRotation="255"/>
    </xf>
    <xf numFmtId="0" fontId="1" fillId="2" borderId="1" xfId="1" applyFill="1" applyBorder="1" applyAlignment="1">
      <alignment horizontal="right" vertical="center"/>
    </xf>
    <xf numFmtId="0" fontId="1" fillId="0" borderId="6" xfId="1" applyBorder="1" applyAlignment="1">
      <alignment horizontal="center" vertical="center"/>
    </xf>
    <xf numFmtId="0" fontId="1" fillId="0" borderId="12" xfId="1" applyBorder="1" applyAlignment="1">
      <alignment horizontal="center" vertical="center"/>
    </xf>
    <xf numFmtId="0" fontId="21" fillId="0" borderId="0" xfId="1" applyFont="1" applyAlignment="1">
      <alignment horizontal="left" vertical="top" wrapText="1"/>
    </xf>
    <xf numFmtId="0" fontId="1" fillId="0" borderId="2" xfId="1" applyBorder="1" applyAlignment="1">
      <alignment horizontal="right" vertical="center"/>
    </xf>
    <xf numFmtId="0" fontId="1" fillId="0" borderId="2" xfId="1" applyBorder="1" applyAlignment="1">
      <alignment horizontal="center" vertical="center"/>
    </xf>
    <xf numFmtId="181" fontId="1" fillId="0" borderId="2" xfId="1" applyNumberFormat="1" applyBorder="1" applyAlignment="1">
      <alignment horizontal="center" vertical="center"/>
    </xf>
    <xf numFmtId="181" fontId="1" fillId="0" borderId="0" xfId="1" applyNumberFormat="1" applyAlignment="1">
      <alignment horizontal="center" vertical="center"/>
    </xf>
    <xf numFmtId="0" fontId="1" fillId="0" borderId="0" xfId="1" applyAlignment="1">
      <alignment horizontal="center" vertical="center"/>
    </xf>
    <xf numFmtId="0" fontId="1" fillId="0" borderId="0" xfId="1" applyAlignment="1">
      <alignment horizontal="left"/>
    </xf>
    <xf numFmtId="0" fontId="1" fillId="0" borderId="23" xfId="1" applyBorder="1" applyAlignment="1">
      <alignment horizontal="right" vertical="center"/>
    </xf>
    <xf numFmtId="0" fontId="1" fillId="0" borderId="23" xfId="1" applyBorder="1" applyAlignment="1">
      <alignment horizontal="center" vertical="center"/>
    </xf>
    <xf numFmtId="0" fontId="1" fillId="2" borderId="11" xfId="1" applyFill="1" applyBorder="1" applyAlignment="1">
      <alignment horizontal="center" vertical="center"/>
    </xf>
    <xf numFmtId="182" fontId="1" fillId="0" borderId="11" xfId="1" applyNumberFormat="1" applyBorder="1" applyAlignment="1">
      <alignment horizontal="right" vertical="center"/>
    </xf>
    <xf numFmtId="0" fontId="1" fillId="0" borderId="10" xfId="1" applyBorder="1">
      <alignment vertical="center"/>
    </xf>
    <xf numFmtId="182" fontId="1" fillId="2" borderId="11" xfId="1" applyNumberFormat="1" applyFill="1" applyBorder="1" applyAlignment="1">
      <alignment horizontal="right" vertical="center"/>
    </xf>
    <xf numFmtId="183" fontId="1" fillId="0" borderId="5" xfId="1" applyNumberFormat="1" applyBorder="1" applyAlignment="1">
      <alignment horizontal="right" vertical="center"/>
    </xf>
    <xf numFmtId="179" fontId="1" fillId="2" borderId="5" xfId="1" applyNumberFormat="1" applyFill="1" applyBorder="1" applyAlignment="1">
      <alignment horizontal="center" vertical="center"/>
    </xf>
    <xf numFmtId="0" fontId="1" fillId="0" borderId="35" xfId="1" applyBorder="1" applyAlignment="1">
      <alignment horizontal="center" vertical="center"/>
    </xf>
    <xf numFmtId="0" fontId="1" fillId="0" borderId="37" xfId="1" applyBorder="1">
      <alignment vertical="center"/>
    </xf>
    <xf numFmtId="179" fontId="1" fillId="0" borderId="37" xfId="1" applyNumberFormat="1" applyBorder="1">
      <alignment vertical="center"/>
    </xf>
    <xf numFmtId="183" fontId="1" fillId="0" borderId="35" xfId="1" applyNumberFormat="1" applyBorder="1" applyAlignment="1">
      <alignment horizontal="right" vertical="center"/>
    </xf>
    <xf numFmtId="0" fontId="1" fillId="0" borderId="0" xfId="1" applyAlignment="1">
      <alignment horizontal="right" vertical="top"/>
    </xf>
    <xf numFmtId="49" fontId="16" fillId="0" borderId="0" xfId="1" applyNumberFormat="1" applyFont="1" applyAlignment="1">
      <alignment vertical="top" wrapText="1"/>
    </xf>
    <xf numFmtId="182" fontId="1" fillId="2" borderId="11" xfId="1" applyNumberFormat="1" applyFill="1" applyBorder="1">
      <alignment vertical="center"/>
    </xf>
    <xf numFmtId="182" fontId="1" fillId="0" borderId="35" xfId="1" applyNumberFormat="1" applyBorder="1">
      <alignment vertical="center"/>
    </xf>
    <xf numFmtId="0" fontId="52" fillId="0" borderId="10" xfId="1" applyFont="1" applyBorder="1" applyAlignment="1">
      <alignment horizontal="center" vertical="center" wrapText="1"/>
    </xf>
    <xf numFmtId="0" fontId="78" fillId="0" borderId="0" xfId="10" applyFill="1" applyBorder="1">
      <alignment vertical="center"/>
    </xf>
    <xf numFmtId="0" fontId="64" fillId="3" borderId="0" xfId="1" applyFont="1" applyFill="1" applyAlignment="1">
      <alignment horizontal="left" vertical="center"/>
    </xf>
    <xf numFmtId="0" fontId="64" fillId="3" borderId="0" xfId="1" applyFont="1" applyFill="1" applyAlignment="1">
      <alignment horizontal="center" vertical="center"/>
    </xf>
    <xf numFmtId="0" fontId="64" fillId="0" borderId="0" xfId="1" applyFont="1">
      <alignment vertical="center"/>
    </xf>
    <xf numFmtId="0" fontId="66" fillId="0" borderId="0" xfId="1" applyFont="1" applyAlignment="1" applyProtection="1">
      <alignment vertical="center" shrinkToFit="1"/>
      <protection locked="0"/>
    </xf>
    <xf numFmtId="0" fontId="64" fillId="3" borderId="0" xfId="1" applyFont="1" applyFill="1" applyProtection="1">
      <alignment vertical="center"/>
      <protection locked="0"/>
    </xf>
    <xf numFmtId="0" fontId="65" fillId="0" borderId="0" xfId="1" applyFont="1">
      <alignment vertical="center"/>
    </xf>
    <xf numFmtId="0" fontId="68" fillId="0" borderId="0" xfId="1" applyFont="1">
      <alignment vertical="center"/>
    </xf>
    <xf numFmtId="0" fontId="64" fillId="3" borderId="0" xfId="1" applyFont="1" applyFill="1" applyAlignment="1"/>
    <xf numFmtId="0" fontId="63" fillId="3" borderId="0" xfId="1" applyFont="1" applyFill="1" applyAlignment="1">
      <alignment horizontal="left" vertical="center"/>
    </xf>
    <xf numFmtId="0" fontId="68" fillId="3" borderId="0" xfId="1" applyFont="1" applyFill="1" applyAlignment="1"/>
    <xf numFmtId="0" fontId="70" fillId="3" borderId="7" xfId="1" applyFont="1" applyFill="1" applyBorder="1">
      <alignment vertical="center"/>
    </xf>
    <xf numFmtId="0" fontId="63" fillId="3" borderId="7" xfId="1" applyFont="1" applyFill="1" applyBorder="1">
      <alignment vertical="center"/>
    </xf>
    <xf numFmtId="0" fontId="73" fillId="3" borderId="0" xfId="1" applyFont="1" applyFill="1">
      <alignment vertical="center"/>
    </xf>
    <xf numFmtId="0" fontId="82" fillId="3" borderId="7" xfId="1" applyFont="1" applyFill="1" applyBorder="1">
      <alignment vertical="center"/>
    </xf>
    <xf numFmtId="0" fontId="73" fillId="0" borderId="0" xfId="1" applyFont="1">
      <alignment vertical="center"/>
    </xf>
    <xf numFmtId="0" fontId="82" fillId="0" borderId="0" xfId="1" applyFont="1">
      <alignment vertical="center"/>
    </xf>
    <xf numFmtId="0" fontId="1" fillId="0" borderId="10" xfId="1" applyBorder="1" applyAlignment="1">
      <alignment horizontal="center" vertical="center"/>
    </xf>
    <xf numFmtId="179" fontId="16" fillId="0" borderId="11" xfId="1" applyNumberFormat="1" applyFont="1" applyBorder="1" applyAlignment="1">
      <alignment horizontal="center" vertical="center"/>
    </xf>
    <xf numFmtId="179" fontId="1" fillId="0" borderId="5" xfId="1" applyNumberFormat="1" applyBorder="1" applyAlignment="1" applyProtection="1">
      <alignment horizontal="center" vertical="center"/>
      <protection locked="0"/>
    </xf>
    <xf numFmtId="185" fontId="24" fillId="3" borderId="23" xfId="3" applyNumberFormat="1" applyFont="1" applyFill="1" applyBorder="1" applyAlignment="1">
      <alignment horizontal="center" vertical="top"/>
    </xf>
    <xf numFmtId="185" fontId="19" fillId="3" borderId="23" xfId="3" applyNumberFormat="1" applyFont="1" applyFill="1" applyBorder="1" applyAlignment="1">
      <alignment horizontal="center" vertical="top"/>
    </xf>
    <xf numFmtId="185" fontId="27" fillId="3" borderId="23" xfId="3" applyNumberFormat="1" applyFont="1" applyFill="1" applyBorder="1" applyAlignment="1">
      <alignment horizontal="center" vertical="top"/>
    </xf>
    <xf numFmtId="0" fontId="1" fillId="0" borderId="10" xfId="1" applyBorder="1" applyAlignment="1">
      <alignment horizontal="center" vertical="center"/>
    </xf>
    <xf numFmtId="0" fontId="12" fillId="0" borderId="11" xfId="3" applyFont="1" applyBorder="1" applyAlignment="1">
      <alignment horizontal="left" vertical="center" shrinkToFit="1"/>
    </xf>
    <xf numFmtId="179" fontId="1" fillId="0" borderId="5" xfId="1" applyNumberFormat="1" applyBorder="1" applyAlignment="1" applyProtection="1">
      <alignment horizontal="center" vertical="center"/>
      <protection locked="0"/>
    </xf>
    <xf numFmtId="182" fontId="1" fillId="0" borderId="35" xfId="1" applyNumberFormat="1" applyBorder="1" applyAlignment="1">
      <alignment horizontal="right" vertical="center"/>
    </xf>
    <xf numFmtId="179" fontId="1" fillId="0" borderId="37" xfId="1" applyNumberFormat="1" applyBorder="1" applyAlignment="1">
      <alignment horizontal="center" vertical="center"/>
    </xf>
    <xf numFmtId="179" fontId="1" fillId="0" borderId="10" xfId="1" applyNumberFormat="1" applyBorder="1" applyAlignment="1">
      <alignment horizontal="center" vertical="center"/>
    </xf>
    <xf numFmtId="0" fontId="30" fillId="3" borderId="0" xfId="7" applyFont="1" applyFill="1" applyAlignment="1">
      <alignment horizontal="center" vertical="center"/>
    </xf>
    <xf numFmtId="0" fontId="19" fillId="3" borderId="38" xfId="3" applyFont="1" applyFill="1" applyBorder="1">
      <alignment vertical="center"/>
    </xf>
    <xf numFmtId="0" fontId="19" fillId="3" borderId="39" xfId="3" applyFont="1" applyFill="1" applyBorder="1">
      <alignment vertical="center"/>
    </xf>
    <xf numFmtId="0" fontId="19" fillId="0" borderId="1" xfId="3" applyFont="1" applyBorder="1">
      <alignment vertical="center"/>
    </xf>
    <xf numFmtId="0" fontId="19" fillId="0" borderId="2" xfId="3" applyFont="1" applyBorder="1">
      <alignment vertical="center"/>
    </xf>
    <xf numFmtId="0" fontId="19" fillId="0" borderId="6" xfId="3" applyFont="1" applyBorder="1">
      <alignment vertical="center"/>
    </xf>
    <xf numFmtId="0" fontId="19" fillId="0" borderId="7" xfId="3" applyFont="1" applyBorder="1">
      <alignment vertical="center"/>
    </xf>
    <xf numFmtId="0" fontId="19" fillId="0" borderId="12" xfId="3" applyFont="1" applyBorder="1">
      <alignment vertical="center"/>
    </xf>
    <xf numFmtId="0" fontId="19" fillId="0" borderId="0" xfId="3" applyFont="1" applyAlignment="1">
      <alignment horizontal="left" vertical="center"/>
    </xf>
    <xf numFmtId="0" fontId="22" fillId="0" borderId="0" xfId="3" applyFont="1" applyAlignment="1">
      <alignment horizontal="center" vertical="center"/>
    </xf>
    <xf numFmtId="0" fontId="19" fillId="0" borderId="22" xfId="3" applyFont="1" applyBorder="1">
      <alignment vertical="center"/>
    </xf>
    <xf numFmtId="0" fontId="19" fillId="0" borderId="23" xfId="3" applyFont="1" applyBorder="1">
      <alignment vertical="center"/>
    </xf>
    <xf numFmtId="0" fontId="19" fillId="0" borderId="26" xfId="3" applyFont="1" applyBorder="1">
      <alignment vertical="center"/>
    </xf>
    <xf numFmtId="0" fontId="20" fillId="3" borderId="7" xfId="3" applyFont="1" applyFill="1" applyBorder="1">
      <alignment vertical="center"/>
    </xf>
    <xf numFmtId="0" fontId="20" fillId="3" borderId="0" xfId="3" applyFont="1" applyFill="1">
      <alignment vertical="center"/>
    </xf>
    <xf numFmtId="0" fontId="19" fillId="3" borderId="0" xfId="3" applyFont="1" applyFill="1">
      <alignment vertical="center"/>
    </xf>
    <xf numFmtId="0" fontId="19" fillId="3" borderId="12" xfId="3" applyFont="1" applyFill="1" applyBorder="1">
      <alignment vertical="center"/>
    </xf>
    <xf numFmtId="0" fontId="19" fillId="2" borderId="7" xfId="3" applyFont="1" applyFill="1" applyBorder="1" applyProtection="1">
      <alignment vertical="center"/>
      <protection locked="0"/>
    </xf>
    <xf numFmtId="177" fontId="19" fillId="3" borderId="0" xfId="3" applyNumberFormat="1" applyFont="1" applyFill="1">
      <alignment vertical="center"/>
    </xf>
    <xf numFmtId="14" fontId="19" fillId="3" borderId="0" xfId="3" applyNumberFormat="1" applyFont="1" applyFill="1">
      <alignment vertical="center"/>
    </xf>
    <xf numFmtId="0" fontId="19" fillId="3" borderId="7" xfId="3" applyFont="1" applyFill="1" applyBorder="1">
      <alignment vertical="center"/>
    </xf>
    <xf numFmtId="0" fontId="24" fillId="3" borderId="0" xfId="3" applyFont="1" applyFill="1" applyAlignment="1">
      <alignment horizontal="center" vertical="center"/>
    </xf>
    <xf numFmtId="0" fontId="19" fillId="3" borderId="0" xfId="3" applyFont="1" applyFill="1" applyAlignment="1">
      <alignment horizontal="center" vertical="center"/>
    </xf>
    <xf numFmtId="0" fontId="26" fillId="3" borderId="0" xfId="3" applyFont="1" applyFill="1" applyAlignment="1">
      <alignment horizontal="center" vertical="center"/>
    </xf>
    <xf numFmtId="185" fontId="24" fillId="3" borderId="0" xfId="3" applyNumberFormat="1" applyFont="1" applyFill="1" applyAlignment="1">
      <alignment horizontal="center" vertical="center"/>
    </xf>
    <xf numFmtId="185" fontId="19" fillId="3" borderId="0" xfId="3" applyNumberFormat="1" applyFont="1" applyFill="1" applyAlignment="1">
      <alignment horizontal="center" vertical="center"/>
    </xf>
    <xf numFmtId="185" fontId="27" fillId="3" borderId="0" xfId="3" applyNumberFormat="1" applyFont="1" applyFill="1" applyAlignment="1">
      <alignment horizontal="center" vertical="center"/>
    </xf>
    <xf numFmtId="185" fontId="21" fillId="3" borderId="0" xfId="3" applyNumberFormat="1" applyFont="1" applyFill="1" applyAlignment="1">
      <alignment horizontal="center" vertical="center"/>
    </xf>
    <xf numFmtId="0" fontId="39" fillId="3" borderId="0" xfId="7" applyFont="1" applyFill="1" applyAlignment="1">
      <alignment vertical="top"/>
    </xf>
    <xf numFmtId="0" fontId="83" fillId="3" borderId="0" xfId="10" applyFont="1" applyFill="1" applyAlignment="1">
      <alignment horizontal="left" vertical="center"/>
    </xf>
    <xf numFmtId="0" fontId="76" fillId="3" borderId="0" xfId="0" applyFont="1" applyFill="1" applyAlignment="1">
      <alignment horizontal="center" vertical="center"/>
    </xf>
    <xf numFmtId="0" fontId="86" fillId="3" borderId="0" xfId="10" applyFont="1" applyFill="1" applyAlignment="1">
      <alignment horizontal="left" vertical="center"/>
    </xf>
    <xf numFmtId="0" fontId="64" fillId="3" borderId="2" xfId="1" applyFont="1" applyFill="1" applyBorder="1" applyAlignment="1">
      <alignment horizontal="center" vertical="center"/>
    </xf>
    <xf numFmtId="0" fontId="64" fillId="3" borderId="0" xfId="1" applyFont="1" applyFill="1" applyAlignment="1">
      <alignment horizontal="center" vertical="center"/>
    </xf>
    <xf numFmtId="0" fontId="64" fillId="3" borderId="0" xfId="1" applyFont="1" applyFill="1" applyAlignment="1">
      <alignment horizontal="left" vertical="center"/>
    </xf>
    <xf numFmtId="38" fontId="64" fillId="3" borderId="1" xfId="1" applyNumberFormat="1" applyFont="1" applyFill="1" applyBorder="1" applyAlignment="1">
      <alignment horizontal="right" vertical="center"/>
    </xf>
    <xf numFmtId="38" fontId="64" fillId="3" borderId="2" xfId="1" applyNumberFormat="1" applyFont="1" applyFill="1" applyBorder="1" applyAlignment="1">
      <alignment horizontal="right" vertical="center"/>
    </xf>
    <xf numFmtId="38" fontId="64" fillId="3" borderId="4" xfId="1" applyNumberFormat="1" applyFont="1" applyFill="1" applyBorder="1" applyAlignment="1">
      <alignment horizontal="right" vertical="center"/>
    </xf>
    <xf numFmtId="38" fontId="64" fillId="3" borderId="22" xfId="1" applyNumberFormat="1" applyFont="1" applyFill="1" applyBorder="1" applyAlignment="1">
      <alignment horizontal="right" vertical="center"/>
    </xf>
    <xf numFmtId="38" fontId="64" fillId="3" borderId="23" xfId="1" applyNumberFormat="1" applyFont="1" applyFill="1" applyBorder="1" applyAlignment="1">
      <alignment horizontal="right" vertical="center"/>
    </xf>
    <xf numFmtId="38" fontId="64" fillId="3" borderId="24" xfId="1" applyNumberFormat="1" applyFont="1" applyFill="1" applyBorder="1" applyAlignment="1">
      <alignment horizontal="right" vertical="center"/>
    </xf>
    <xf numFmtId="38" fontId="64" fillId="3" borderId="3" xfId="1" applyNumberFormat="1" applyFont="1" applyFill="1" applyBorder="1" applyAlignment="1">
      <alignment horizontal="right" vertical="center"/>
    </xf>
    <xf numFmtId="38" fontId="64" fillId="3" borderId="6" xfId="1" applyNumberFormat="1" applyFont="1" applyFill="1" applyBorder="1" applyAlignment="1">
      <alignment horizontal="right" vertical="center"/>
    </xf>
    <xf numFmtId="38" fontId="64" fillId="3" borderId="25" xfId="1" applyNumberFormat="1" applyFont="1" applyFill="1" applyBorder="1" applyAlignment="1">
      <alignment horizontal="right" vertical="center"/>
    </xf>
    <xf numFmtId="38" fontId="64" fillId="3" borderId="26" xfId="1" applyNumberFormat="1" applyFont="1" applyFill="1" applyBorder="1" applyAlignment="1">
      <alignment horizontal="right" vertical="center"/>
    </xf>
    <xf numFmtId="0" fontId="65" fillId="3" borderId="1" xfId="1" applyFont="1" applyFill="1" applyBorder="1" applyAlignment="1">
      <alignment horizontal="center" vertical="center"/>
    </xf>
    <xf numFmtId="0" fontId="65" fillId="3" borderId="2" xfId="1" applyFont="1" applyFill="1" applyBorder="1" applyAlignment="1">
      <alignment horizontal="center" vertical="center"/>
    </xf>
    <xf numFmtId="0" fontId="65" fillId="3" borderId="22" xfId="1" applyFont="1" applyFill="1" applyBorder="1" applyAlignment="1">
      <alignment horizontal="center" vertical="center"/>
    </xf>
    <xf numFmtId="0" fontId="65" fillId="3" borderId="23" xfId="1" applyFont="1" applyFill="1" applyBorder="1" applyAlignment="1">
      <alignment horizontal="center" vertical="center"/>
    </xf>
    <xf numFmtId="38" fontId="64" fillId="3" borderId="88" xfId="1" applyNumberFormat="1" applyFont="1" applyFill="1" applyBorder="1" applyAlignment="1">
      <alignment horizontal="right" vertical="center"/>
    </xf>
    <xf numFmtId="38" fontId="64" fillId="3" borderId="31" xfId="1" applyNumberFormat="1" applyFont="1" applyFill="1" applyBorder="1" applyAlignment="1">
      <alignment horizontal="right" vertical="center"/>
    </xf>
    <xf numFmtId="38" fontId="64" fillId="3" borderId="31" xfId="1" applyNumberFormat="1" applyFont="1" applyFill="1" applyBorder="1" applyAlignment="1" applyProtection="1">
      <alignment horizontal="right" vertical="center"/>
      <protection locked="0"/>
    </xf>
    <xf numFmtId="38" fontId="64" fillId="3" borderId="18" xfId="1" applyNumberFormat="1" applyFont="1" applyFill="1" applyBorder="1" applyAlignment="1">
      <alignment horizontal="right" vertical="center"/>
    </xf>
    <xf numFmtId="38" fontId="64" fillId="3" borderId="19" xfId="1" applyNumberFormat="1" applyFont="1" applyFill="1" applyBorder="1" applyAlignment="1">
      <alignment horizontal="right" vertical="center"/>
    </xf>
    <xf numFmtId="38" fontId="64" fillId="3" borderId="86" xfId="1" applyNumberFormat="1" applyFont="1" applyFill="1" applyBorder="1" applyAlignment="1">
      <alignment horizontal="right" vertical="center"/>
    </xf>
    <xf numFmtId="38" fontId="64" fillId="3" borderId="20" xfId="1" applyNumberFormat="1" applyFont="1" applyFill="1" applyBorder="1" applyAlignment="1">
      <alignment horizontal="right" vertical="center"/>
    </xf>
    <xf numFmtId="38" fontId="64" fillId="3" borderId="21" xfId="1" applyNumberFormat="1" applyFont="1" applyFill="1" applyBorder="1" applyAlignment="1">
      <alignment horizontal="right" vertical="center"/>
    </xf>
    <xf numFmtId="0" fontId="65" fillId="3" borderId="7" xfId="1" applyFont="1" applyFill="1" applyBorder="1" applyAlignment="1">
      <alignment horizontal="left" vertical="center"/>
    </xf>
    <xf numFmtId="0" fontId="65" fillId="3" borderId="0" xfId="1" applyFont="1" applyFill="1" applyAlignment="1">
      <alignment horizontal="left" vertical="center"/>
    </xf>
    <xf numFmtId="38" fontId="64" fillId="3" borderId="3" xfId="1" applyNumberFormat="1" applyFont="1" applyFill="1" applyBorder="1" applyAlignment="1" applyProtection="1">
      <alignment horizontal="right" vertical="center"/>
      <protection locked="0"/>
    </xf>
    <xf numFmtId="38" fontId="64" fillId="3" borderId="2" xfId="1" applyNumberFormat="1" applyFont="1" applyFill="1" applyBorder="1" applyAlignment="1" applyProtection="1">
      <alignment horizontal="right" vertical="center"/>
      <protection locked="0"/>
    </xf>
    <xf numFmtId="38" fontId="64" fillId="3" borderId="25" xfId="1" applyNumberFormat="1" applyFont="1" applyFill="1" applyBorder="1" applyAlignment="1" applyProtection="1">
      <alignment horizontal="right" vertical="center"/>
      <protection locked="0"/>
    </xf>
    <xf numFmtId="38" fontId="64" fillId="3" borderId="23" xfId="1" applyNumberFormat="1" applyFont="1" applyFill="1" applyBorder="1" applyAlignment="1" applyProtection="1">
      <alignment horizontal="right" vertical="center"/>
      <protection locked="0"/>
    </xf>
    <xf numFmtId="38" fontId="64" fillId="3" borderId="88" xfId="1" applyNumberFormat="1" applyFont="1" applyFill="1" applyBorder="1" applyAlignment="1" applyProtection="1">
      <alignment horizontal="right" vertical="center"/>
      <protection locked="0"/>
    </xf>
    <xf numFmtId="38" fontId="64" fillId="3" borderId="42" xfId="1" applyNumberFormat="1" applyFont="1" applyFill="1" applyBorder="1" applyAlignment="1" applyProtection="1">
      <alignment horizontal="right" vertical="center"/>
      <protection locked="0"/>
    </xf>
    <xf numFmtId="0" fontId="65" fillId="3" borderId="8" xfId="1" applyFont="1" applyFill="1" applyBorder="1" applyAlignment="1">
      <alignment horizontal="center" vertical="center"/>
    </xf>
    <xf numFmtId="0" fontId="65" fillId="3" borderId="0" xfId="1" applyFont="1" applyFill="1" applyAlignment="1">
      <alignment horizontal="center" vertical="center"/>
    </xf>
    <xf numFmtId="0" fontId="65" fillId="3" borderId="12" xfId="1" applyFont="1" applyFill="1" applyBorder="1" applyAlignment="1">
      <alignment horizontal="center" vertical="center"/>
    </xf>
    <xf numFmtId="0" fontId="65" fillId="3" borderId="15" xfId="1" applyFont="1" applyFill="1" applyBorder="1" applyAlignment="1">
      <alignment horizontal="center" vertical="center"/>
    </xf>
    <xf numFmtId="0" fontId="65" fillId="3" borderId="14" xfId="1" applyFont="1" applyFill="1" applyBorder="1" applyAlignment="1">
      <alignment horizontal="center" vertical="center"/>
    </xf>
    <xf numFmtId="0" fontId="65" fillId="3" borderId="17" xfId="1" applyFont="1" applyFill="1" applyBorder="1" applyAlignment="1">
      <alignment horizontal="center" vertical="center"/>
    </xf>
    <xf numFmtId="0" fontId="74" fillId="3" borderId="18" xfId="1" applyFont="1" applyFill="1" applyBorder="1" applyAlignment="1">
      <alignment horizontal="left" vertical="center"/>
    </xf>
    <xf numFmtId="0" fontId="74" fillId="3" borderId="19" xfId="1" applyFont="1" applyFill="1" applyBorder="1" applyAlignment="1">
      <alignment horizontal="left" vertical="center"/>
    </xf>
    <xf numFmtId="0" fontId="74" fillId="3" borderId="86" xfId="1" applyFont="1" applyFill="1" applyBorder="1" applyAlignment="1">
      <alignment horizontal="left" vertical="center"/>
    </xf>
    <xf numFmtId="0" fontId="74" fillId="3" borderId="22" xfId="1" applyFont="1" applyFill="1" applyBorder="1" applyAlignment="1">
      <alignment horizontal="left" vertical="center"/>
    </xf>
    <xf numFmtId="0" fontId="74" fillId="3" borderId="23" xfId="1" applyFont="1" applyFill="1" applyBorder="1" applyAlignment="1">
      <alignment horizontal="left" vertical="center"/>
    </xf>
    <xf numFmtId="0" fontId="74" fillId="3" borderId="24" xfId="1" applyFont="1" applyFill="1" applyBorder="1" applyAlignment="1">
      <alignment horizontal="left" vertical="center"/>
    </xf>
    <xf numFmtId="38" fontId="64" fillId="3" borderId="20" xfId="1" applyNumberFormat="1" applyFont="1" applyFill="1" applyBorder="1" applyAlignment="1" applyProtection="1">
      <alignment horizontal="right" vertical="center"/>
      <protection locked="0"/>
    </xf>
    <xf numFmtId="38" fontId="64" fillId="3" borderId="19" xfId="1" applyNumberFormat="1" applyFont="1" applyFill="1" applyBorder="1" applyAlignment="1" applyProtection="1">
      <alignment horizontal="right" vertical="center"/>
      <protection locked="0"/>
    </xf>
    <xf numFmtId="38" fontId="64" fillId="3" borderId="87" xfId="1" applyNumberFormat="1" applyFont="1" applyFill="1" applyBorder="1" applyAlignment="1" applyProtection="1">
      <alignment horizontal="right" vertical="center"/>
      <protection locked="0"/>
    </xf>
    <xf numFmtId="0" fontId="65" fillId="3" borderId="1" xfId="1" applyFont="1" applyFill="1" applyBorder="1" applyAlignment="1">
      <alignment horizontal="center" vertical="center" shrinkToFit="1"/>
    </xf>
    <xf numFmtId="0" fontId="65" fillId="3" borderId="2" xfId="1" applyFont="1" applyFill="1" applyBorder="1" applyAlignment="1">
      <alignment horizontal="center" vertical="center" shrinkToFit="1"/>
    </xf>
    <xf numFmtId="0" fontId="65" fillId="3" borderId="6" xfId="1" applyFont="1" applyFill="1" applyBorder="1" applyAlignment="1">
      <alignment horizontal="center" vertical="center" shrinkToFit="1"/>
    </xf>
    <xf numFmtId="0" fontId="65" fillId="3" borderId="13" xfId="1" applyFont="1" applyFill="1" applyBorder="1" applyAlignment="1">
      <alignment horizontal="center" vertical="center" shrinkToFit="1"/>
    </xf>
    <xf numFmtId="0" fontId="65" fillId="3" borderId="14" xfId="1" applyFont="1" applyFill="1" applyBorder="1" applyAlignment="1">
      <alignment horizontal="center" vertical="center" shrinkToFit="1"/>
    </xf>
    <xf numFmtId="0" fontId="65" fillId="3" borderId="17" xfId="1" applyFont="1" applyFill="1" applyBorder="1" applyAlignment="1">
      <alignment horizontal="center" vertical="center" shrinkToFit="1"/>
    </xf>
    <xf numFmtId="0" fontId="65" fillId="3" borderId="7" xfId="1" applyFont="1" applyFill="1" applyBorder="1" applyAlignment="1">
      <alignment horizontal="center" vertical="center"/>
    </xf>
    <xf numFmtId="0" fontId="65" fillId="3" borderId="9" xfId="1" applyFont="1" applyFill="1" applyBorder="1" applyAlignment="1">
      <alignment horizontal="center" vertical="center"/>
    </xf>
    <xf numFmtId="0" fontId="65" fillId="3" borderId="13" xfId="1" applyFont="1" applyFill="1" applyBorder="1" applyAlignment="1">
      <alignment horizontal="center" vertical="center"/>
    </xf>
    <xf numFmtId="0" fontId="65" fillId="3" borderId="16" xfId="1" applyFont="1" applyFill="1" applyBorder="1" applyAlignment="1">
      <alignment horizontal="center" vertical="center"/>
    </xf>
    <xf numFmtId="0" fontId="65" fillId="3" borderId="3" xfId="1" applyFont="1" applyFill="1" applyBorder="1" applyAlignment="1">
      <alignment horizontal="center" vertical="center" shrinkToFit="1"/>
    </xf>
    <xf numFmtId="0" fontId="65" fillId="3" borderId="15" xfId="1" applyFont="1" applyFill="1" applyBorder="1" applyAlignment="1">
      <alignment horizontal="center" vertical="center" shrinkToFit="1"/>
    </xf>
    <xf numFmtId="0" fontId="65" fillId="3" borderId="11" xfId="1" applyFont="1" applyFill="1" applyBorder="1" applyAlignment="1">
      <alignment horizontal="center" vertical="center"/>
    </xf>
    <xf numFmtId="0" fontId="65" fillId="3" borderId="5" xfId="1" applyFont="1" applyFill="1" applyBorder="1" applyAlignment="1">
      <alignment horizontal="center" vertical="center"/>
    </xf>
    <xf numFmtId="0" fontId="65" fillId="3" borderId="10" xfId="1" applyFont="1" applyFill="1" applyBorder="1" applyAlignment="1">
      <alignment horizontal="center" vertical="center"/>
    </xf>
    <xf numFmtId="0" fontId="65" fillId="3" borderId="1" xfId="1" applyFont="1" applyFill="1" applyBorder="1" applyAlignment="1">
      <alignment horizontal="center" vertical="center" wrapText="1"/>
    </xf>
    <xf numFmtId="0" fontId="65" fillId="3" borderId="2" xfId="1" applyFont="1" applyFill="1" applyBorder="1" applyAlignment="1">
      <alignment horizontal="center" vertical="center" wrapText="1"/>
    </xf>
    <xf numFmtId="0" fontId="65" fillId="3" borderId="6" xfId="1" applyFont="1" applyFill="1" applyBorder="1" applyAlignment="1">
      <alignment horizontal="center" vertical="center" wrapText="1"/>
    </xf>
    <xf numFmtId="0" fontId="65" fillId="3" borderId="7" xfId="1" applyFont="1" applyFill="1" applyBorder="1" applyAlignment="1">
      <alignment horizontal="center" vertical="center" wrapText="1"/>
    </xf>
    <xf numFmtId="0" fontId="65" fillId="3" borderId="0" xfId="1" applyFont="1" applyFill="1" applyAlignment="1">
      <alignment horizontal="center" vertical="center" wrapText="1"/>
    </xf>
    <xf numFmtId="0" fontId="65" fillId="3" borderId="12" xfId="1" applyFont="1" applyFill="1" applyBorder="1" applyAlignment="1">
      <alignment horizontal="center" vertical="center" wrapText="1"/>
    </xf>
    <xf numFmtId="0" fontId="65" fillId="3" borderId="13" xfId="1" applyFont="1" applyFill="1" applyBorder="1" applyAlignment="1">
      <alignment horizontal="center" vertical="center" wrapText="1"/>
    </xf>
    <xf numFmtId="0" fontId="65" fillId="3" borderId="14" xfId="1" applyFont="1" applyFill="1" applyBorder="1" applyAlignment="1">
      <alignment horizontal="center" vertical="center" wrapText="1"/>
    </xf>
    <xf numFmtId="0" fontId="65" fillId="3" borderId="17" xfId="1" applyFont="1" applyFill="1" applyBorder="1" applyAlignment="1">
      <alignment horizontal="center" vertical="center" wrapText="1"/>
    </xf>
    <xf numFmtId="0" fontId="65" fillId="3" borderId="29" xfId="1" applyFont="1" applyFill="1" applyBorder="1" applyAlignment="1">
      <alignment horizontal="center" vertical="center"/>
    </xf>
    <xf numFmtId="0" fontId="66" fillId="3" borderId="0" xfId="1" applyFont="1" applyFill="1" applyAlignment="1">
      <alignment horizontal="center" vertical="center" shrinkToFit="1"/>
    </xf>
    <xf numFmtId="0" fontId="64" fillId="3" borderId="0" xfId="1" applyFont="1" applyFill="1" applyAlignment="1" applyProtection="1">
      <alignment horizontal="left" vertical="center"/>
      <protection locked="0"/>
    </xf>
    <xf numFmtId="0" fontId="53" fillId="0" borderId="0" xfId="1" applyFont="1" applyAlignment="1">
      <alignment horizontal="left" vertical="center" wrapText="1"/>
    </xf>
    <xf numFmtId="0" fontId="56" fillId="0" borderId="0" xfId="1" applyFont="1" applyAlignment="1">
      <alignment horizontal="left" vertical="top" wrapText="1"/>
    </xf>
    <xf numFmtId="0" fontId="64" fillId="0" borderId="0" xfId="1" applyFont="1" applyFill="1" applyAlignment="1" applyProtection="1">
      <alignment horizontal="left" vertical="center" shrinkToFit="1"/>
      <protection locked="0"/>
    </xf>
    <xf numFmtId="0" fontId="64" fillId="3" borderId="0" xfId="1" applyFont="1" applyFill="1" applyAlignment="1" applyProtection="1">
      <alignment horizontal="left" vertical="center" shrinkToFit="1"/>
      <protection locked="0"/>
    </xf>
    <xf numFmtId="0" fontId="65" fillId="3" borderId="4" xfId="1" applyFont="1" applyFill="1" applyBorder="1" applyAlignment="1">
      <alignment horizontal="center" vertical="center"/>
    </xf>
    <xf numFmtId="0" fontId="65" fillId="3" borderId="3" xfId="1" applyFont="1" applyFill="1" applyBorder="1" applyAlignment="1">
      <alignment horizontal="center" vertical="center"/>
    </xf>
    <xf numFmtId="0" fontId="65" fillId="3" borderId="28" xfId="1" applyFont="1" applyFill="1" applyBorder="1" applyAlignment="1">
      <alignment horizontal="center" vertical="center"/>
    </xf>
    <xf numFmtId="0" fontId="54" fillId="0" borderId="80" xfId="1" applyFont="1" applyBorder="1" applyAlignment="1" applyProtection="1">
      <alignment horizontal="center" vertical="center"/>
      <protection locked="0"/>
    </xf>
    <xf numFmtId="0" fontId="54" fillId="0" borderId="81" xfId="1" applyFont="1" applyBorder="1" applyAlignment="1" applyProtection="1">
      <alignment horizontal="center" vertical="center"/>
      <protection locked="0"/>
    </xf>
    <xf numFmtId="0" fontId="54" fillId="0" borderId="82" xfId="1" applyFont="1" applyBorder="1" applyAlignment="1" applyProtection="1">
      <alignment horizontal="center" vertical="center"/>
      <protection locked="0"/>
    </xf>
    <xf numFmtId="0" fontId="54" fillId="0" borderId="83" xfId="1" applyFont="1" applyBorder="1" applyAlignment="1" applyProtection="1">
      <alignment horizontal="center" vertical="center"/>
      <protection locked="0"/>
    </xf>
    <xf numFmtId="0" fontId="54" fillId="0" borderId="84" xfId="1" applyFont="1" applyBorder="1" applyAlignment="1" applyProtection="1">
      <alignment horizontal="center" vertical="center"/>
      <protection locked="0"/>
    </xf>
    <xf numFmtId="0" fontId="54" fillId="0" borderId="85" xfId="1" applyFont="1" applyBorder="1" applyAlignment="1" applyProtection="1">
      <alignment horizontal="center" vertical="center"/>
      <protection locked="0"/>
    </xf>
    <xf numFmtId="0" fontId="64" fillId="3" borderId="0" xfId="1" applyFont="1" applyFill="1" applyAlignment="1" applyProtection="1">
      <alignment horizontal="center" vertical="center"/>
      <protection locked="0"/>
    </xf>
    <xf numFmtId="0" fontId="65" fillId="3" borderId="6" xfId="1" applyFont="1" applyFill="1" applyBorder="1" applyAlignment="1">
      <alignment horizontal="center" vertical="center"/>
    </xf>
    <xf numFmtId="179" fontId="1" fillId="2" borderId="11" xfId="1" applyNumberFormat="1" applyFill="1" applyBorder="1" applyAlignment="1" applyProtection="1">
      <alignment horizontal="left" vertical="center"/>
      <protection locked="0"/>
    </xf>
    <xf numFmtId="179" fontId="1" fillId="2" borderId="5" xfId="1" applyNumberFormat="1" applyFill="1" applyBorder="1" applyAlignment="1" applyProtection="1">
      <alignment horizontal="left" vertical="center"/>
      <protection locked="0"/>
    </xf>
    <xf numFmtId="179" fontId="1" fillId="2" borderId="10" xfId="1" applyNumberFormat="1" applyFill="1" applyBorder="1" applyAlignment="1" applyProtection="1">
      <alignment horizontal="left" vertical="center"/>
      <protection locked="0"/>
    </xf>
    <xf numFmtId="179" fontId="1" fillId="0" borderId="5" xfId="1" applyNumberFormat="1" applyBorder="1" applyAlignment="1" applyProtection="1">
      <alignment horizontal="center" vertical="center"/>
      <protection locked="0"/>
    </xf>
    <xf numFmtId="0" fontId="16" fillId="0" borderId="0" xfId="1" applyFont="1" applyAlignment="1">
      <alignment horizontal="left" vertical="top" wrapText="1"/>
    </xf>
    <xf numFmtId="0" fontId="11" fillId="0" borderId="0" xfId="1" applyFont="1" applyAlignment="1" applyProtection="1">
      <alignment horizontal="right" vertical="center"/>
      <protection locked="0"/>
    </xf>
    <xf numFmtId="0" fontId="12" fillId="0" borderId="31" xfId="3" applyFont="1" applyBorder="1" applyAlignment="1">
      <alignment horizontal="center" vertical="center" shrinkToFit="1"/>
    </xf>
    <xf numFmtId="0" fontId="13" fillId="3" borderId="0" xfId="1" applyFont="1" applyFill="1" applyAlignment="1">
      <alignment horizontal="center" vertical="center" wrapText="1"/>
    </xf>
    <xf numFmtId="0" fontId="12" fillId="0" borderId="11" xfId="3" applyFont="1" applyBorder="1" applyAlignment="1">
      <alignment horizontal="left" vertical="center" shrinkToFit="1"/>
    </xf>
    <xf numFmtId="0" fontId="12" fillId="0" borderId="5" xfId="3" applyFont="1" applyBorder="1" applyAlignment="1">
      <alignment horizontal="left" vertical="center" shrinkToFit="1"/>
    </xf>
    <xf numFmtId="49" fontId="1" fillId="3" borderId="11" xfId="1" applyNumberFormat="1" applyFill="1" applyBorder="1" applyAlignment="1">
      <alignment horizontal="center" vertical="center"/>
    </xf>
    <xf numFmtId="49" fontId="1" fillId="3" borderId="10" xfId="1" applyNumberFormat="1" applyFill="1" applyBorder="1" applyAlignment="1">
      <alignment horizontal="center" vertical="center"/>
    </xf>
    <xf numFmtId="179" fontId="16" fillId="0" borderId="11" xfId="1" applyNumberFormat="1" applyFont="1" applyBorder="1" applyAlignment="1">
      <alignment horizontal="center" vertical="center"/>
    </xf>
    <xf numFmtId="179" fontId="16" fillId="0" borderId="10" xfId="1" applyNumberFormat="1" applyFont="1" applyBorder="1" applyAlignment="1">
      <alignment horizontal="center" vertical="center"/>
    </xf>
    <xf numFmtId="0" fontId="1" fillId="0" borderId="11" xfId="1" applyBorder="1" applyAlignment="1">
      <alignment horizontal="center" vertical="center"/>
    </xf>
    <xf numFmtId="0" fontId="1" fillId="0" borderId="10" xfId="1" applyBorder="1" applyAlignment="1">
      <alignment horizontal="center" vertical="center"/>
    </xf>
    <xf numFmtId="0" fontId="1" fillId="0" borderId="31" xfId="1" applyBorder="1" applyAlignment="1">
      <alignment horizontal="center" vertical="center" wrapText="1"/>
    </xf>
    <xf numFmtId="0" fontId="9" fillId="0" borderId="30"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6"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23" xfId="1" applyFont="1" applyBorder="1" applyAlignment="1">
      <alignment horizontal="center" vertical="center" wrapText="1"/>
    </xf>
    <xf numFmtId="0" fontId="9" fillId="0" borderId="26" xfId="1" applyFont="1" applyBorder="1" applyAlignment="1">
      <alignment horizontal="center" vertical="center" wrapText="1"/>
    </xf>
    <xf numFmtId="179" fontId="16" fillId="0" borderId="31" xfId="1" applyNumberFormat="1" applyFont="1" applyBorder="1" applyAlignment="1">
      <alignment horizontal="center" vertical="center" shrinkToFit="1"/>
    </xf>
    <xf numFmtId="0" fontId="16" fillId="0" borderId="31" xfId="1" applyFont="1" applyBorder="1" applyAlignment="1">
      <alignment horizontal="center" vertical="center" shrinkToFit="1"/>
    </xf>
    <xf numFmtId="0" fontId="12" fillId="0" borderId="1" xfId="3" applyFont="1" applyBorder="1" applyAlignment="1">
      <alignment horizontal="center" vertical="center"/>
    </xf>
    <xf numFmtId="0" fontId="12" fillId="0" borderId="6" xfId="3" applyFont="1" applyBorder="1" applyAlignment="1">
      <alignment horizontal="center" vertical="center"/>
    </xf>
    <xf numFmtId="0" fontId="12" fillId="0" borderId="22" xfId="3" applyFont="1" applyBorder="1" applyAlignment="1">
      <alignment horizontal="center" vertical="center"/>
    </xf>
    <xf numFmtId="0" fontId="12" fillId="0" borderId="26" xfId="3" applyFont="1" applyBorder="1" applyAlignment="1">
      <alignment horizontal="center" vertical="center"/>
    </xf>
    <xf numFmtId="0" fontId="12" fillId="0" borderId="1" xfId="3" applyFont="1" applyBorder="1" applyAlignment="1">
      <alignment horizontal="center" vertical="center" shrinkToFit="1"/>
    </xf>
    <xf numFmtId="0" fontId="12" fillId="0" borderId="2" xfId="3" applyFont="1" applyBorder="1" applyAlignment="1">
      <alignment horizontal="center" vertical="center" shrinkToFit="1"/>
    </xf>
    <xf numFmtId="0" fontId="12" fillId="0" borderId="6" xfId="3" applyFont="1" applyBorder="1" applyAlignment="1">
      <alignment horizontal="center" vertical="center" shrinkToFit="1"/>
    </xf>
    <xf numFmtId="0" fontId="12" fillId="0" borderId="22" xfId="3" applyFont="1" applyBorder="1" applyAlignment="1">
      <alignment horizontal="center" vertical="center" shrinkToFit="1"/>
    </xf>
    <xf numFmtId="0" fontId="12" fillId="0" borderId="23" xfId="3" applyFont="1" applyBorder="1" applyAlignment="1">
      <alignment horizontal="center" vertical="center" shrinkToFit="1"/>
    </xf>
    <xf numFmtId="0" fontId="12" fillId="0" borderId="26" xfId="3" applyFont="1" applyBorder="1" applyAlignment="1">
      <alignment horizontal="center" vertical="center" shrinkToFit="1"/>
    </xf>
    <xf numFmtId="0" fontId="12" fillId="2" borderId="11"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shrinkToFit="1"/>
      <protection locked="0"/>
    </xf>
    <xf numFmtId="0" fontId="12" fillId="2" borderId="10" xfId="3" applyFont="1" applyFill="1" applyBorder="1" applyAlignment="1" applyProtection="1">
      <alignment horizontal="center" vertical="center" shrinkToFit="1"/>
      <protection locked="0"/>
    </xf>
    <xf numFmtId="0" fontId="12" fillId="2" borderId="1" xfId="3" applyFont="1" applyFill="1" applyBorder="1" applyAlignment="1" applyProtection="1">
      <alignment horizontal="center" vertical="center" shrinkToFit="1"/>
      <protection locked="0"/>
    </xf>
    <xf numFmtId="0" fontId="12" fillId="2" borderId="2" xfId="3" applyFont="1" applyFill="1" applyBorder="1" applyAlignment="1" applyProtection="1">
      <alignment horizontal="center" vertical="center" shrinkToFit="1"/>
      <protection locked="0"/>
    </xf>
    <xf numFmtId="0" fontId="12" fillId="2" borderId="6" xfId="3" applyFont="1" applyFill="1" applyBorder="1" applyAlignment="1" applyProtection="1">
      <alignment horizontal="center" vertical="center" shrinkToFit="1"/>
      <protection locked="0"/>
    </xf>
    <xf numFmtId="0" fontId="12" fillId="2" borderId="22" xfId="3" applyFont="1" applyFill="1" applyBorder="1" applyAlignment="1" applyProtection="1">
      <alignment horizontal="center" vertical="center" shrinkToFit="1"/>
      <protection locked="0"/>
    </xf>
    <xf numFmtId="0" fontId="12" fillId="2" borderId="23" xfId="3" applyFont="1" applyFill="1" applyBorder="1" applyAlignment="1" applyProtection="1">
      <alignment horizontal="center" vertical="center" shrinkToFit="1"/>
      <protection locked="0"/>
    </xf>
    <xf numFmtId="0" fontId="12" fillId="2" borderId="26" xfId="3" applyFont="1" applyFill="1" applyBorder="1" applyAlignment="1" applyProtection="1">
      <alignment horizontal="center" vertical="center" shrinkToFit="1"/>
      <protection locked="0"/>
    </xf>
    <xf numFmtId="182" fontId="1" fillId="2" borderId="11" xfId="1" applyNumberFormat="1" applyFill="1" applyBorder="1" applyAlignment="1">
      <alignment horizontal="center" vertical="center"/>
    </xf>
    <xf numFmtId="182" fontId="1" fillId="2" borderId="5" xfId="1" applyNumberFormat="1" applyFill="1" applyBorder="1" applyAlignment="1">
      <alignment horizontal="center" vertical="center"/>
    </xf>
    <xf numFmtId="179" fontId="1" fillId="0" borderId="11" xfId="1" applyNumberFormat="1" applyBorder="1" applyAlignment="1">
      <alignment horizontal="center" vertical="center"/>
    </xf>
    <xf numFmtId="179" fontId="1" fillId="0" borderId="10" xfId="1" applyNumberFormat="1" applyBorder="1" applyAlignment="1">
      <alignment horizontal="center" vertical="center"/>
    </xf>
    <xf numFmtId="182" fontId="1" fillId="0" borderId="35" xfId="1" applyNumberFormat="1" applyBorder="1" applyAlignment="1">
      <alignment horizontal="right" vertical="center"/>
    </xf>
    <xf numFmtId="182" fontId="1" fillId="0" borderId="36" xfId="1" applyNumberFormat="1" applyBorder="1" applyAlignment="1">
      <alignment horizontal="right" vertical="center"/>
    </xf>
    <xf numFmtId="179" fontId="1" fillId="0" borderId="35" xfId="1" applyNumberFormat="1" applyBorder="1" applyAlignment="1">
      <alignment horizontal="center" vertical="center"/>
    </xf>
    <xf numFmtId="179" fontId="1" fillId="0" borderId="37" xfId="1" applyNumberFormat="1" applyBorder="1" applyAlignment="1">
      <alignment horizontal="center" vertical="center"/>
    </xf>
    <xf numFmtId="0" fontId="1" fillId="0" borderId="30" xfId="1" applyBorder="1" applyAlignment="1">
      <alignment horizontal="center" vertical="center"/>
    </xf>
    <xf numFmtId="0" fontId="1" fillId="0" borderId="27" xfId="1" applyBorder="1" applyAlignment="1">
      <alignment horizontal="center" vertical="center"/>
    </xf>
    <xf numFmtId="0" fontId="5" fillId="0" borderId="1"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26" xfId="1" applyFont="1" applyBorder="1" applyAlignment="1">
      <alignment horizontal="center" vertical="center" shrinkToFit="1"/>
    </xf>
    <xf numFmtId="0" fontId="16" fillId="0" borderId="31"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22"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11" xfId="1" applyFont="1" applyBorder="1" applyAlignment="1">
      <alignment horizontal="center" vertical="center"/>
    </xf>
    <xf numFmtId="0" fontId="16" fillId="0" borderId="10" xfId="1" applyFont="1" applyBorder="1" applyAlignment="1">
      <alignment horizontal="center" vertical="center"/>
    </xf>
    <xf numFmtId="179" fontId="1" fillId="0" borderId="31" xfId="1" applyNumberFormat="1" applyBorder="1" applyAlignment="1">
      <alignment horizontal="center" vertical="center" shrinkToFit="1"/>
    </xf>
    <xf numFmtId="0" fontId="16" fillId="0" borderId="11" xfId="1" applyFont="1" applyBorder="1" applyAlignment="1">
      <alignment horizontal="center" vertical="center" shrinkToFit="1"/>
    </xf>
    <xf numFmtId="0" fontId="16" fillId="0" borderId="5" xfId="1" applyFont="1" applyBorder="1" applyAlignment="1">
      <alignment horizontal="center" vertical="center" shrinkToFit="1"/>
    </xf>
    <xf numFmtId="0" fontId="16" fillId="0" borderId="10" xfId="1" applyFont="1" applyBorder="1" applyAlignment="1">
      <alignment horizontal="center" vertical="center" shrinkToFit="1"/>
    </xf>
    <xf numFmtId="0" fontId="1" fillId="2" borderId="22" xfId="1" applyFill="1" applyBorder="1" applyAlignment="1">
      <alignment horizontal="right" vertical="center"/>
    </xf>
    <xf numFmtId="0" fontId="1" fillId="2" borderId="23" xfId="1" applyFill="1" applyBorder="1" applyAlignment="1">
      <alignment horizontal="right" vertical="center"/>
    </xf>
    <xf numFmtId="181" fontId="1" fillId="0" borderId="11" xfId="1" applyNumberFormat="1" applyBorder="1" applyAlignment="1">
      <alignment horizontal="right" vertical="center"/>
    </xf>
    <xf numFmtId="181" fontId="1" fillId="0" borderId="5" xfId="1" applyNumberFormat="1" applyBorder="1" applyAlignment="1">
      <alignment horizontal="right" vertical="center"/>
    </xf>
    <xf numFmtId="0" fontId="5" fillId="0" borderId="7" xfId="1" applyFont="1" applyBorder="1" applyAlignment="1">
      <alignment horizontal="center" vertical="center" shrinkToFit="1"/>
    </xf>
    <xf numFmtId="0" fontId="5" fillId="0" borderId="12" xfId="1" applyFont="1" applyBorder="1" applyAlignment="1">
      <alignment horizontal="center" vertical="center" shrinkToFit="1"/>
    </xf>
    <xf numFmtId="0" fontId="16" fillId="0" borderId="27" xfId="1" applyFont="1" applyBorder="1" applyAlignment="1">
      <alignment horizontal="center" vertical="center" wrapText="1"/>
    </xf>
    <xf numFmtId="0" fontId="9" fillId="0" borderId="0" xfId="1" applyFont="1" applyAlignment="1">
      <alignment horizontal="left" vertical="center"/>
    </xf>
    <xf numFmtId="0" fontId="11" fillId="0" borderId="0" xfId="1" applyFont="1" applyAlignment="1">
      <alignment horizontal="right" vertical="center"/>
    </xf>
    <xf numFmtId="0" fontId="12" fillId="2" borderId="31" xfId="3" applyFont="1" applyFill="1" applyBorder="1" applyAlignment="1">
      <alignment horizontal="center" vertical="center" shrinkToFit="1"/>
    </xf>
    <xf numFmtId="0" fontId="12" fillId="2" borderId="11" xfId="3" applyFont="1" applyFill="1" applyBorder="1" applyAlignment="1">
      <alignment horizontal="center" vertical="center" shrinkToFit="1"/>
    </xf>
    <xf numFmtId="0" fontId="12" fillId="2" borderId="10" xfId="3" applyFont="1" applyFill="1" applyBorder="1" applyAlignment="1">
      <alignment horizontal="center" vertical="center" shrinkToFit="1"/>
    </xf>
    <xf numFmtId="0" fontId="20" fillId="0" borderId="30" xfId="3" applyFont="1" applyBorder="1" applyAlignment="1">
      <alignment horizontal="center" vertical="center" shrinkToFit="1"/>
    </xf>
    <xf numFmtId="0" fontId="51" fillId="0" borderId="11" xfId="1" applyFont="1" applyBorder="1" applyAlignment="1">
      <alignment horizontal="center" vertical="center" wrapText="1"/>
    </xf>
    <xf numFmtId="0" fontId="51" fillId="0" borderId="5" xfId="1" applyFont="1" applyBorder="1" applyAlignment="1">
      <alignment horizontal="center" vertical="center" wrapText="1"/>
    </xf>
    <xf numFmtId="0" fontId="51" fillId="0" borderId="10" xfId="1" applyFont="1" applyBorder="1" applyAlignment="1">
      <alignment horizontal="center" vertical="center" wrapText="1"/>
    </xf>
    <xf numFmtId="181" fontId="52" fillId="0" borderId="11" xfId="1" applyNumberFormat="1" applyFont="1" applyBorder="1" applyAlignment="1">
      <alignment horizontal="right" vertical="center" wrapText="1"/>
    </xf>
    <xf numFmtId="0" fontId="52" fillId="0" borderId="5" xfId="1" applyFont="1" applyBorder="1" applyAlignment="1">
      <alignment horizontal="right" vertical="center" wrapText="1"/>
    </xf>
    <xf numFmtId="0" fontId="16" fillId="0" borderId="11" xfId="1" applyFont="1" applyBorder="1" applyAlignment="1">
      <alignment horizontal="center" vertical="center" wrapText="1" shrinkToFit="1"/>
    </xf>
    <xf numFmtId="0" fontId="16" fillId="0" borderId="5" xfId="1" applyFont="1" applyBorder="1" applyAlignment="1">
      <alignment horizontal="center" vertical="center" wrapText="1" shrinkToFit="1"/>
    </xf>
    <xf numFmtId="0" fontId="16" fillId="0" borderId="10" xfId="1" applyFont="1" applyBorder="1" applyAlignment="1">
      <alignment horizontal="center" vertical="center" wrapText="1" shrinkToFit="1"/>
    </xf>
    <xf numFmtId="0" fontId="20" fillId="0" borderId="30" xfId="3" applyFont="1" applyBorder="1" applyAlignment="1">
      <alignment horizontal="center" vertical="center" wrapText="1" shrinkToFit="1"/>
    </xf>
    <xf numFmtId="0" fontId="20" fillId="0" borderId="11" xfId="3" applyFont="1" applyBorder="1" applyAlignment="1">
      <alignment horizontal="center" vertical="center" wrapText="1" shrinkToFit="1"/>
    </xf>
    <xf numFmtId="0" fontId="20" fillId="0" borderId="10" xfId="3" applyFont="1" applyBorder="1" applyAlignment="1">
      <alignment horizontal="center" vertical="center" wrapText="1" shrinkToFit="1"/>
    </xf>
    <xf numFmtId="0" fontId="20" fillId="3" borderId="1" xfId="3" applyFont="1" applyFill="1" applyBorder="1" applyAlignment="1" applyProtection="1">
      <alignment horizontal="center" vertical="center"/>
      <protection locked="0"/>
    </xf>
    <xf numFmtId="0" fontId="20" fillId="3" borderId="2" xfId="3" applyFont="1" applyFill="1" applyBorder="1" applyAlignment="1" applyProtection="1">
      <alignment horizontal="center" vertical="center"/>
      <protection locked="0"/>
    </xf>
    <xf numFmtId="0" fontId="22" fillId="0" borderId="0" xfId="3" applyFont="1" applyAlignment="1">
      <alignment horizontal="center" vertical="center" wrapText="1"/>
    </xf>
    <xf numFmtId="0" fontId="22" fillId="0" borderId="0" xfId="3" applyFont="1" applyAlignment="1">
      <alignment horizontal="center" vertical="center"/>
    </xf>
    <xf numFmtId="0" fontId="23" fillId="0" borderId="0" xfId="3" applyFont="1" applyAlignment="1">
      <alignment horizontal="center" vertical="center" wrapText="1"/>
    </xf>
    <xf numFmtId="176" fontId="19" fillId="2" borderId="0" xfId="3" applyNumberFormat="1" applyFont="1" applyFill="1" applyAlignment="1">
      <alignment horizontal="right" vertical="center"/>
    </xf>
    <xf numFmtId="181" fontId="19" fillId="2" borderId="0" xfId="3" applyNumberFormat="1" applyFont="1" applyFill="1" applyAlignment="1">
      <alignment horizontal="right" vertical="center"/>
    </xf>
    <xf numFmtId="0" fontId="19" fillId="0" borderId="0" xfId="3" applyFont="1" applyAlignment="1">
      <alignment horizontal="left" vertical="center"/>
    </xf>
    <xf numFmtId="176" fontId="19" fillId="0" borderId="0" xfId="3" applyNumberFormat="1" applyFont="1" applyAlignment="1">
      <alignment horizontal="right" vertical="center"/>
    </xf>
    <xf numFmtId="5" fontId="19" fillId="2" borderId="30" xfId="3" applyNumberFormat="1" applyFont="1" applyFill="1" applyBorder="1" applyAlignment="1">
      <alignment horizontal="right" vertical="center" shrinkToFit="1"/>
    </xf>
    <xf numFmtId="5" fontId="19" fillId="0" borderId="30" xfId="3" applyNumberFormat="1" applyFont="1" applyBorder="1" applyAlignment="1">
      <alignment horizontal="right" vertical="center" shrinkToFit="1"/>
    </xf>
    <xf numFmtId="184" fontId="19" fillId="0" borderId="0" xfId="3" applyNumberFormat="1" applyFont="1" applyAlignment="1">
      <alignment horizontal="right" vertical="center"/>
    </xf>
    <xf numFmtId="0" fontId="19" fillId="0" borderId="0" xfId="3" applyFont="1" applyAlignment="1">
      <alignment horizontal="right" vertical="center"/>
    </xf>
    <xf numFmtId="0" fontId="19" fillId="2" borderId="0" xfId="3" applyFont="1" applyFill="1" applyAlignment="1">
      <alignment horizontal="right" vertical="center"/>
    </xf>
    <xf numFmtId="0" fontId="22" fillId="0" borderId="5" xfId="3" applyFont="1" applyBorder="1" applyAlignment="1">
      <alignment horizontal="left" vertical="top" wrapText="1"/>
    </xf>
    <xf numFmtId="0" fontId="22" fillId="0" borderId="2" xfId="3" applyFont="1" applyBorder="1" applyAlignment="1">
      <alignment horizontal="center" vertical="center"/>
    </xf>
    <xf numFmtId="0" fontId="23" fillId="0" borderId="0" xfId="3" applyFont="1" applyAlignment="1">
      <alignment horizontal="center" vertical="center"/>
    </xf>
    <xf numFmtId="0" fontId="19" fillId="3" borderId="42" xfId="3" applyFont="1" applyFill="1" applyBorder="1" applyAlignment="1">
      <alignment horizontal="center" vertical="center"/>
    </xf>
    <xf numFmtId="0" fontId="19" fillId="3" borderId="43" xfId="3" applyFont="1" applyFill="1" applyBorder="1" applyAlignment="1">
      <alignment horizontal="center" vertical="center"/>
    </xf>
    <xf numFmtId="184" fontId="19" fillId="3" borderId="37" xfId="3" applyNumberFormat="1" applyFont="1" applyFill="1" applyBorder="1" applyAlignment="1">
      <alignment horizontal="right" vertical="center"/>
    </xf>
    <xf numFmtId="184" fontId="19" fillId="3" borderId="42" xfId="3" applyNumberFormat="1" applyFont="1" applyFill="1" applyBorder="1" applyAlignment="1">
      <alignment horizontal="right" vertical="center"/>
    </xf>
    <xf numFmtId="5" fontId="19" fillId="0" borderId="42" xfId="3" applyNumberFormat="1" applyFont="1" applyBorder="1" applyAlignment="1">
      <alignment horizontal="right" vertical="center" shrinkToFit="1"/>
    </xf>
    <xf numFmtId="5" fontId="19" fillId="2" borderId="11" xfId="3" applyNumberFormat="1" applyFont="1" applyFill="1" applyBorder="1" applyAlignment="1">
      <alignment horizontal="right" vertical="center" shrinkToFit="1"/>
    </xf>
    <xf numFmtId="5" fontId="19" fillId="2" borderId="10" xfId="3" applyNumberFormat="1" applyFont="1" applyFill="1" applyBorder="1" applyAlignment="1">
      <alignment horizontal="right" vertical="center" shrinkToFit="1"/>
    </xf>
    <xf numFmtId="5" fontId="19" fillId="2" borderId="31" xfId="3" applyNumberFormat="1" applyFont="1" applyFill="1" applyBorder="1" applyAlignment="1">
      <alignment horizontal="right" vertical="center" shrinkToFit="1"/>
    </xf>
    <xf numFmtId="5" fontId="19" fillId="0" borderId="31" xfId="3" applyNumberFormat="1" applyFont="1" applyBorder="1" applyAlignment="1">
      <alignment horizontal="right" vertical="center" shrinkToFit="1"/>
    </xf>
    <xf numFmtId="184" fontId="19" fillId="3" borderId="6" xfId="3" applyNumberFormat="1" applyFont="1" applyFill="1" applyBorder="1" applyAlignment="1">
      <alignment horizontal="right" vertical="center"/>
    </xf>
    <xf numFmtId="184" fontId="19" fillId="3" borderId="30" xfId="3" applyNumberFormat="1" applyFont="1" applyFill="1" applyBorder="1" applyAlignment="1">
      <alignment horizontal="right" vertical="center"/>
    </xf>
    <xf numFmtId="184" fontId="19" fillId="2" borderId="40" xfId="3" applyNumberFormat="1" applyFont="1" applyFill="1" applyBorder="1" applyAlignment="1">
      <alignment horizontal="right" vertical="center"/>
    </xf>
    <xf numFmtId="184" fontId="19" fillId="2" borderId="41" xfId="3" applyNumberFormat="1" applyFont="1" applyFill="1" applyBorder="1" applyAlignment="1">
      <alignment horizontal="right" vertical="center"/>
    </xf>
    <xf numFmtId="184" fontId="19" fillId="3" borderId="30" xfId="3" applyNumberFormat="1" applyFont="1" applyFill="1" applyBorder="1">
      <alignment vertical="center"/>
    </xf>
    <xf numFmtId="5" fontId="19" fillId="2" borderId="40" xfId="3" applyNumberFormat="1" applyFont="1" applyFill="1" applyBorder="1" applyAlignment="1">
      <alignment horizontal="right" vertical="center" shrinkToFit="1"/>
    </xf>
    <xf numFmtId="5" fontId="19" fillId="2" borderId="41" xfId="3" applyNumberFormat="1" applyFont="1" applyFill="1" applyBorder="1" applyAlignment="1">
      <alignment horizontal="right" vertical="center" shrinkToFit="1"/>
    </xf>
    <xf numFmtId="0" fontId="19" fillId="3" borderId="27" xfId="3" applyFont="1" applyFill="1" applyBorder="1" applyAlignment="1">
      <alignment horizontal="center" vertical="center"/>
    </xf>
    <xf numFmtId="0" fontId="19" fillId="3" borderId="30" xfId="3" applyFont="1" applyFill="1" applyBorder="1" applyAlignment="1">
      <alignment horizontal="center" vertical="center"/>
    </xf>
    <xf numFmtId="184" fontId="19" fillId="3" borderId="10" xfId="3" applyNumberFormat="1" applyFont="1" applyFill="1" applyBorder="1" applyAlignment="1">
      <alignment horizontal="right" vertical="center"/>
    </xf>
    <xf numFmtId="184" fontId="19" fillId="3" borderId="31" xfId="3" applyNumberFormat="1" applyFont="1" applyFill="1" applyBorder="1" applyAlignment="1">
      <alignment horizontal="right" vertical="center"/>
    </xf>
    <xf numFmtId="184" fontId="19" fillId="2" borderId="11" xfId="3" applyNumberFormat="1" applyFont="1" applyFill="1" applyBorder="1" applyAlignment="1">
      <alignment horizontal="right" vertical="center"/>
    </xf>
    <xf numFmtId="184" fontId="19" fillId="2" borderId="10" xfId="3" applyNumberFormat="1" applyFont="1" applyFill="1" applyBorder="1" applyAlignment="1">
      <alignment horizontal="right" vertical="center"/>
    </xf>
    <xf numFmtId="184" fontId="19" fillId="3" borderId="31" xfId="3" applyNumberFormat="1" applyFont="1" applyFill="1" applyBorder="1">
      <alignment vertical="center"/>
    </xf>
    <xf numFmtId="0" fontId="19" fillId="3" borderId="31" xfId="3" applyFont="1" applyFill="1" applyBorder="1" applyAlignment="1">
      <alignment horizontal="center" vertical="center"/>
    </xf>
    <xf numFmtId="20" fontId="19" fillId="3" borderId="30" xfId="3" applyNumberFormat="1" applyFont="1" applyFill="1" applyBorder="1" applyAlignment="1">
      <alignment horizontal="center" vertical="center"/>
    </xf>
    <xf numFmtId="0" fontId="61" fillId="0" borderId="0" xfId="3" applyFont="1" applyAlignment="1">
      <alignment horizontal="center" vertical="center"/>
    </xf>
    <xf numFmtId="0" fontId="19" fillId="0" borderId="31" xfId="3" applyFont="1" applyBorder="1" applyAlignment="1">
      <alignment horizontal="left" vertical="center"/>
    </xf>
    <xf numFmtId="0" fontId="22" fillId="2" borderId="11"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10" xfId="3" applyFont="1" applyFill="1" applyBorder="1" applyAlignment="1">
      <alignment horizontal="center" vertical="center"/>
    </xf>
    <xf numFmtId="0" fontId="19" fillId="0" borderId="1" xfId="3" applyFont="1" applyBorder="1" applyAlignment="1">
      <alignment horizontal="center" vertical="center" shrinkToFit="1"/>
    </xf>
    <xf numFmtId="0" fontId="19" fillId="0" borderId="2" xfId="3" applyFont="1" applyBorder="1" applyAlignment="1">
      <alignment horizontal="center" vertical="center" shrinkToFit="1"/>
    </xf>
    <xf numFmtId="0" fontId="19" fillId="0" borderId="6" xfId="3" applyFont="1" applyBorder="1" applyAlignment="1">
      <alignment horizontal="center" vertical="center" shrinkToFit="1"/>
    </xf>
    <xf numFmtId="0" fontId="19" fillId="0" borderId="22" xfId="3" applyFont="1" applyBorder="1" applyAlignment="1">
      <alignment horizontal="center" vertical="center" shrinkToFit="1"/>
    </xf>
    <xf numFmtId="0" fontId="19" fillId="0" borderId="23" xfId="3" applyFont="1" applyBorder="1" applyAlignment="1">
      <alignment horizontal="center" vertical="center" shrinkToFit="1"/>
    </xf>
    <xf numFmtId="0" fontId="19" fillId="0" borderId="26" xfId="3" applyFont="1" applyBorder="1" applyAlignment="1">
      <alignment horizontal="center" vertical="center" shrinkToFit="1"/>
    </xf>
    <xf numFmtId="0" fontId="22" fillId="2" borderId="1" xfId="3" applyFont="1" applyFill="1" applyBorder="1" applyAlignment="1">
      <alignment horizontal="center" vertical="center"/>
    </xf>
    <xf numFmtId="0" fontId="22" fillId="2" borderId="2" xfId="3" applyFont="1" applyFill="1" applyBorder="1" applyAlignment="1">
      <alignment horizontal="center" vertical="center"/>
    </xf>
    <xf numFmtId="0" fontId="22" fillId="2" borderId="6" xfId="3" applyFont="1" applyFill="1" applyBorder="1" applyAlignment="1">
      <alignment horizontal="center" vertical="center"/>
    </xf>
    <xf numFmtId="0" fontId="22" fillId="2" borderId="22" xfId="3" applyFont="1" applyFill="1" applyBorder="1" applyAlignment="1">
      <alignment horizontal="center" vertical="center"/>
    </xf>
    <xf numFmtId="0" fontId="22" fillId="2" borderId="23" xfId="3" applyFont="1" applyFill="1" applyBorder="1" applyAlignment="1">
      <alignment horizontal="center" vertical="center"/>
    </xf>
    <xf numFmtId="0" fontId="22" fillId="2" borderId="26" xfId="3" applyFont="1" applyFill="1" applyBorder="1" applyAlignment="1">
      <alignment horizontal="center" vertical="center"/>
    </xf>
    <xf numFmtId="0" fontId="22" fillId="0" borderId="31" xfId="3" applyFont="1" applyBorder="1" applyAlignment="1">
      <alignment horizontal="center" vertical="center"/>
    </xf>
    <xf numFmtId="0" fontId="22" fillId="0" borderId="31" xfId="3" applyFont="1" applyBorder="1" applyAlignment="1">
      <alignment horizontal="center" vertical="center" wrapText="1"/>
    </xf>
    <xf numFmtId="0" fontId="19" fillId="3" borderId="38" xfId="3" applyFont="1" applyFill="1" applyBorder="1" applyAlignment="1">
      <alignment horizontal="center" vertical="center"/>
    </xf>
    <xf numFmtId="0" fontId="22" fillId="3" borderId="10" xfId="3" applyFont="1" applyFill="1" applyBorder="1" applyAlignment="1">
      <alignment horizontal="center" vertical="center"/>
    </xf>
    <xf numFmtId="0" fontId="22" fillId="3" borderId="31" xfId="3" applyFont="1" applyFill="1" applyBorder="1" applyAlignment="1">
      <alignment horizontal="center" vertical="center"/>
    </xf>
    <xf numFmtId="0" fontId="22" fillId="3" borderId="31" xfId="3" applyFont="1" applyFill="1" applyBorder="1" applyAlignment="1">
      <alignment horizontal="center" vertical="center" wrapText="1"/>
    </xf>
    <xf numFmtId="0" fontId="12" fillId="0" borderId="23" xfId="3" applyFont="1" applyBorder="1" applyAlignment="1">
      <alignment horizontal="left" vertical="center" wrapText="1"/>
    </xf>
    <xf numFmtId="0" fontId="12" fillId="0" borderId="44" xfId="3" applyFont="1" applyBorder="1" applyAlignment="1">
      <alignment horizontal="center" vertical="center" wrapText="1"/>
    </xf>
    <xf numFmtId="0" fontId="12" fillId="0" borderId="45" xfId="3" applyFont="1" applyBorder="1" applyAlignment="1">
      <alignment horizontal="center" vertical="center" wrapText="1"/>
    </xf>
    <xf numFmtId="0" fontId="12" fillId="0" borderId="32" xfId="3" applyFont="1" applyBorder="1" applyAlignment="1">
      <alignment horizontal="center" vertical="center"/>
    </xf>
    <xf numFmtId="0" fontId="12" fillId="0" borderId="33" xfId="3" applyFont="1" applyBorder="1" applyAlignment="1">
      <alignment horizontal="center" vertical="center"/>
    </xf>
    <xf numFmtId="0" fontId="12" fillId="3" borderId="44" xfId="3" applyFont="1" applyFill="1" applyBorder="1" applyAlignment="1">
      <alignment horizontal="center" vertical="center" wrapText="1"/>
    </xf>
    <xf numFmtId="0" fontId="12" fillId="3" borderId="45" xfId="3" applyFont="1" applyFill="1" applyBorder="1" applyAlignment="1">
      <alignment horizontal="center" vertical="center" wrapText="1"/>
    </xf>
    <xf numFmtId="38" fontId="12" fillId="0" borderId="32" xfId="5" applyFont="1" applyFill="1" applyBorder="1" applyAlignment="1">
      <alignment horizontal="center" vertical="center" shrinkToFit="1"/>
    </xf>
    <xf numFmtId="38" fontId="12" fillId="0" borderId="33" xfId="5" applyFont="1" applyFill="1" applyBorder="1" applyAlignment="1">
      <alignment horizontal="center" vertical="center" shrinkToFit="1"/>
    </xf>
    <xf numFmtId="0" fontId="58" fillId="0" borderId="0" xfId="3" applyFont="1" applyAlignment="1">
      <alignment horizontal="center" vertical="center"/>
    </xf>
    <xf numFmtId="0" fontId="19" fillId="0" borderId="11" xfId="3" applyFont="1" applyBorder="1" applyAlignment="1">
      <alignment horizontal="center" vertical="center"/>
    </xf>
    <xf numFmtId="0" fontId="19" fillId="0" borderId="10" xfId="3" applyFont="1" applyBorder="1" applyAlignment="1">
      <alignment horizontal="center" vertical="center"/>
    </xf>
    <xf numFmtId="0" fontId="19" fillId="2" borderId="11" xfId="3" applyFont="1" applyFill="1" applyBorder="1" applyAlignment="1">
      <alignment horizontal="left" vertical="center"/>
    </xf>
    <xf numFmtId="0" fontId="19" fillId="2" borderId="10" xfId="3" applyFont="1" applyFill="1" applyBorder="1" applyAlignment="1">
      <alignment horizontal="left" vertical="center"/>
    </xf>
    <xf numFmtId="0" fontId="29" fillId="3" borderId="0" xfId="7" applyFill="1">
      <alignment vertical="center"/>
    </xf>
    <xf numFmtId="0" fontId="30" fillId="3" borderId="0" xfId="7" applyFont="1" applyFill="1" applyAlignment="1" applyProtection="1">
      <alignment horizontal="center" vertical="top" wrapText="1"/>
      <protection locked="0"/>
    </xf>
    <xf numFmtId="0" fontId="30" fillId="3" borderId="0" xfId="7" applyFont="1" applyFill="1" applyAlignment="1">
      <alignment horizontal="center" vertical="center" shrinkToFit="1"/>
    </xf>
    <xf numFmtId="0" fontId="30" fillId="4" borderId="32" xfId="7" applyFont="1" applyFill="1" applyBorder="1" applyAlignment="1" applyProtection="1">
      <alignment horizontal="center" vertical="center" shrinkToFit="1"/>
      <protection locked="0"/>
    </xf>
    <xf numFmtId="0" fontId="30" fillId="4" borderId="33" xfId="7" applyFont="1" applyFill="1" applyBorder="1" applyAlignment="1" applyProtection="1">
      <alignment horizontal="center" vertical="center" shrinkToFit="1"/>
      <protection locked="0"/>
    </xf>
    <xf numFmtId="0" fontId="30" fillId="4" borderId="34" xfId="7" applyFont="1" applyFill="1" applyBorder="1" applyAlignment="1" applyProtection="1">
      <alignment horizontal="center" vertical="center" shrinkToFit="1"/>
      <protection locked="0"/>
    </xf>
    <xf numFmtId="0" fontId="41" fillId="3" borderId="52" xfId="7" applyFont="1" applyFill="1" applyBorder="1" applyAlignment="1">
      <alignment horizontal="center" vertical="center" wrapText="1"/>
    </xf>
    <xf numFmtId="0" fontId="41" fillId="3" borderId="49" xfId="7" applyFont="1" applyFill="1" applyBorder="1" applyAlignment="1">
      <alignment horizontal="center" vertical="center" wrapText="1"/>
    </xf>
    <xf numFmtId="0" fontId="41" fillId="3" borderId="53" xfId="7" applyFont="1" applyFill="1" applyBorder="1" applyAlignment="1">
      <alignment horizontal="center" vertical="center" wrapText="1"/>
    </xf>
    <xf numFmtId="0" fontId="41" fillId="3" borderId="56" xfId="7" applyFont="1" applyFill="1" applyBorder="1" applyAlignment="1">
      <alignment horizontal="center" vertical="center" wrapText="1"/>
    </xf>
    <xf numFmtId="0" fontId="41" fillId="3" borderId="57" xfId="7" applyFont="1" applyFill="1" applyBorder="1" applyAlignment="1">
      <alignment horizontal="center" vertical="center" wrapText="1"/>
    </xf>
    <xf numFmtId="0" fontId="41" fillId="3" borderId="58" xfId="7" applyFont="1" applyFill="1" applyBorder="1" applyAlignment="1">
      <alignment horizontal="center" vertical="center" wrapText="1"/>
    </xf>
    <xf numFmtId="0" fontId="42" fillId="3" borderId="50" xfId="7" applyFont="1" applyFill="1" applyBorder="1" applyAlignment="1" applyProtection="1">
      <alignment horizontal="center" vertical="center" wrapText="1"/>
      <protection locked="0"/>
    </xf>
    <xf numFmtId="0" fontId="42" fillId="3" borderId="55" xfId="7" applyFont="1" applyFill="1" applyBorder="1" applyAlignment="1" applyProtection="1">
      <alignment horizontal="center" vertical="center" wrapText="1"/>
      <protection locked="0"/>
    </xf>
    <xf numFmtId="0" fontId="42" fillId="3" borderId="79" xfId="7" applyFont="1" applyFill="1" applyBorder="1" applyAlignment="1" applyProtection="1">
      <alignment horizontal="center" vertical="center" wrapText="1"/>
      <protection locked="0"/>
    </xf>
    <xf numFmtId="0" fontId="42" fillId="3" borderId="60" xfId="7" applyFont="1" applyFill="1" applyBorder="1" applyAlignment="1" applyProtection="1">
      <alignment horizontal="center" vertical="center" wrapText="1"/>
      <protection locked="0"/>
    </xf>
    <xf numFmtId="0" fontId="30" fillId="3" borderId="0" xfId="7" applyFont="1" applyFill="1" applyAlignment="1">
      <alignment horizontal="left" vertical="center"/>
    </xf>
    <xf numFmtId="0" fontId="42" fillId="3" borderId="54" xfId="7" applyFont="1" applyFill="1" applyBorder="1" applyAlignment="1" applyProtection="1">
      <alignment horizontal="center" vertical="center" wrapText="1"/>
      <protection locked="0"/>
    </xf>
    <xf numFmtId="0" fontId="42" fillId="3" borderId="59" xfId="7" applyFont="1" applyFill="1" applyBorder="1" applyAlignment="1" applyProtection="1">
      <alignment horizontal="center" vertical="center" wrapText="1"/>
      <protection locked="0"/>
    </xf>
    <xf numFmtId="0" fontId="41" fillId="3" borderId="61" xfId="7" applyFont="1" applyFill="1" applyBorder="1" applyAlignment="1">
      <alignment horizontal="center" vertical="center" wrapText="1"/>
    </xf>
    <xf numFmtId="0" fontId="41" fillId="3" borderId="27" xfId="7" applyFont="1" applyFill="1" applyBorder="1" applyAlignment="1">
      <alignment horizontal="center" vertical="center" wrapText="1"/>
    </xf>
    <xf numFmtId="0" fontId="41" fillId="3" borderId="62" xfId="7" applyFont="1" applyFill="1" applyBorder="1" applyAlignment="1">
      <alignment horizontal="center" vertical="center" wrapText="1"/>
    </xf>
    <xf numFmtId="0" fontId="42" fillId="3" borderId="63" xfId="7" applyFont="1" applyFill="1" applyBorder="1" applyAlignment="1" applyProtection="1">
      <alignment horizontal="center" vertical="center" wrapText="1"/>
      <protection locked="0"/>
    </xf>
    <xf numFmtId="0" fontId="42" fillId="3" borderId="64" xfId="7" applyFont="1" applyFill="1" applyBorder="1" applyAlignment="1" applyProtection="1">
      <alignment horizontal="center" vertical="center" wrapText="1"/>
      <protection locked="0"/>
    </xf>
    <xf numFmtId="0" fontId="43" fillId="3" borderId="65" xfId="7" applyFont="1" applyFill="1" applyBorder="1" applyAlignment="1">
      <alignment horizontal="left" vertical="center" wrapText="1"/>
    </xf>
    <xf numFmtId="0" fontId="43" fillId="3" borderId="66" xfId="7" applyFont="1" applyFill="1" applyBorder="1" applyAlignment="1">
      <alignment horizontal="left" vertical="center" wrapText="1"/>
    </xf>
    <xf numFmtId="0" fontId="43" fillId="3" borderId="68" xfId="7" applyFont="1" applyFill="1" applyBorder="1" applyAlignment="1">
      <alignment horizontal="left" vertical="center" wrapText="1"/>
    </xf>
    <xf numFmtId="0" fontId="43" fillId="3" borderId="0" xfId="7" applyFont="1" applyFill="1" applyAlignment="1">
      <alignment horizontal="left" vertical="center" wrapText="1"/>
    </xf>
    <xf numFmtId="0" fontId="43" fillId="3" borderId="70" xfId="7" applyFont="1" applyFill="1" applyBorder="1" applyAlignment="1">
      <alignment horizontal="left" vertical="center" wrapText="1"/>
    </xf>
    <xf numFmtId="0" fontId="43" fillId="3" borderId="71" xfId="7" applyFont="1" applyFill="1" applyBorder="1" applyAlignment="1">
      <alignment horizontal="left" vertical="center" wrapText="1"/>
    </xf>
    <xf numFmtId="0" fontId="42" fillId="3" borderId="73" xfId="7" applyFont="1" applyFill="1" applyBorder="1" applyAlignment="1" applyProtection="1">
      <alignment horizontal="center" vertical="center" wrapText="1"/>
      <protection locked="0"/>
    </xf>
    <xf numFmtId="0" fontId="42" fillId="3" borderId="74" xfId="7" applyFont="1" applyFill="1" applyBorder="1" applyAlignment="1" applyProtection="1">
      <alignment horizontal="center" vertical="center" wrapText="1"/>
      <protection locked="0"/>
    </xf>
    <xf numFmtId="0" fontId="42" fillId="3" borderId="75" xfId="7" applyFont="1" applyFill="1" applyBorder="1" applyAlignment="1" applyProtection="1">
      <alignment horizontal="center" vertical="center" wrapText="1"/>
      <protection locked="0"/>
    </xf>
    <xf numFmtId="0" fontId="42" fillId="3" borderId="76" xfId="7" applyFont="1" applyFill="1" applyBorder="1" applyAlignment="1" applyProtection="1">
      <alignment horizontal="center" vertical="center" wrapText="1"/>
      <protection locked="0"/>
    </xf>
    <xf numFmtId="0" fontId="41" fillId="3" borderId="46" xfId="7" applyFont="1" applyFill="1" applyBorder="1" applyAlignment="1">
      <alignment horizontal="center" vertical="center" wrapText="1"/>
    </xf>
    <xf numFmtId="0" fontId="41" fillId="3" borderId="47" xfId="7" applyFont="1" applyFill="1" applyBorder="1" applyAlignment="1">
      <alignment horizontal="center" vertical="center" wrapText="1"/>
    </xf>
    <xf numFmtId="0" fontId="41" fillId="3" borderId="77" xfId="7" applyFont="1" applyFill="1" applyBorder="1" applyAlignment="1">
      <alignment horizontal="center" vertical="center" wrapText="1"/>
    </xf>
    <xf numFmtId="0" fontId="41" fillId="3" borderId="78" xfId="7" applyFont="1" applyFill="1" applyBorder="1" applyAlignment="1">
      <alignment horizontal="center" vertical="center" wrapText="1"/>
    </xf>
    <xf numFmtId="0" fontId="41" fillId="3" borderId="0" xfId="7" applyFont="1" applyFill="1" applyAlignment="1">
      <alignment horizontal="left" vertical="center" wrapText="1"/>
    </xf>
    <xf numFmtId="0" fontId="20" fillId="3" borderId="65" xfId="7" applyFont="1" applyFill="1" applyBorder="1" applyAlignment="1">
      <alignment horizontal="left" vertical="center" wrapText="1"/>
    </xf>
    <xf numFmtId="0" fontId="20" fillId="3" borderId="66" xfId="7" applyFont="1" applyFill="1" applyBorder="1" applyAlignment="1">
      <alignment horizontal="left" vertical="center" wrapText="1"/>
    </xf>
    <xf numFmtId="0" fontId="20" fillId="3" borderId="67" xfId="7" applyFont="1" applyFill="1" applyBorder="1" applyAlignment="1">
      <alignment horizontal="left" vertical="center" wrapText="1"/>
    </xf>
    <xf numFmtId="0" fontId="20" fillId="3" borderId="68" xfId="7" applyFont="1" applyFill="1" applyBorder="1" applyAlignment="1">
      <alignment horizontal="left" vertical="center" wrapText="1"/>
    </xf>
    <xf numFmtId="0" fontId="20" fillId="3" borderId="0" xfId="7" applyFont="1" applyFill="1" applyAlignment="1">
      <alignment horizontal="left" vertical="center" wrapText="1"/>
    </xf>
    <xf numFmtId="0" fontId="20" fillId="3" borderId="69" xfId="7" applyFont="1" applyFill="1" applyBorder="1" applyAlignment="1">
      <alignment horizontal="left" vertical="center" wrapText="1"/>
    </xf>
    <xf numFmtId="0" fontId="20" fillId="3" borderId="70" xfId="7" applyFont="1" applyFill="1" applyBorder="1" applyAlignment="1">
      <alignment horizontal="left" vertical="center" wrapText="1"/>
    </xf>
    <xf numFmtId="0" fontId="20" fillId="3" borderId="71" xfId="7" applyFont="1" applyFill="1" applyBorder="1" applyAlignment="1">
      <alignment horizontal="left" vertical="center" wrapText="1"/>
    </xf>
    <xf numFmtId="0" fontId="20" fillId="3" borderId="72" xfId="7" applyFont="1" applyFill="1" applyBorder="1" applyAlignment="1">
      <alignment horizontal="left" vertical="center" wrapText="1"/>
    </xf>
    <xf numFmtId="0" fontId="42" fillId="3" borderId="26" xfId="7" applyFont="1" applyFill="1" applyBorder="1" applyAlignment="1" applyProtection="1">
      <alignment horizontal="center" vertical="center" wrapText="1"/>
      <protection locked="0"/>
    </xf>
    <xf numFmtId="0" fontId="30" fillId="3" borderId="46" xfId="7" applyFont="1" applyFill="1" applyBorder="1" applyAlignment="1">
      <alignment horizontal="left" vertical="top" wrapText="1"/>
    </xf>
    <xf numFmtId="0" fontId="30" fillId="3" borderId="47" xfId="7" applyFont="1" applyFill="1" applyBorder="1" applyAlignment="1">
      <alignment horizontal="left" vertical="top" wrapText="1"/>
    </xf>
    <xf numFmtId="0" fontId="30" fillId="3" borderId="74" xfId="7" applyFont="1" applyFill="1" applyBorder="1" applyAlignment="1">
      <alignment horizontal="left" vertical="top" wrapText="1"/>
    </xf>
    <xf numFmtId="0" fontId="30" fillId="3" borderId="77" xfId="7" applyFont="1" applyFill="1" applyBorder="1" applyAlignment="1" applyProtection="1">
      <alignment horizontal="left" vertical="top" wrapText="1"/>
      <protection locked="0"/>
    </xf>
    <xf numFmtId="0" fontId="30" fillId="3" borderId="78" xfId="7" applyFont="1" applyFill="1" applyBorder="1" applyAlignment="1" applyProtection="1">
      <alignment horizontal="left" vertical="top" wrapText="1"/>
      <protection locked="0"/>
    </xf>
    <xf numFmtId="0" fontId="30" fillId="3" borderId="76" xfId="7" applyFont="1" applyFill="1" applyBorder="1" applyAlignment="1" applyProtection="1">
      <alignment horizontal="left" vertical="top" wrapText="1"/>
      <protection locked="0"/>
    </xf>
    <xf numFmtId="0" fontId="30" fillId="3" borderId="0" xfId="7" applyFont="1" applyFill="1" applyAlignment="1">
      <alignment horizontal="center" vertical="center"/>
    </xf>
    <xf numFmtId="0" fontId="20" fillId="3" borderId="0" xfId="7" applyFont="1" applyFill="1" applyAlignment="1">
      <alignment horizontal="left" vertical="center"/>
    </xf>
  </cellXfs>
  <cellStyles count="11">
    <cellStyle name="ハイパーリンク" xfId="10" builtinId="8"/>
    <cellStyle name="ハイパーリンク 2" xfId="8" xr:uid="{DF162421-E2D7-4FB7-A788-BA2E301F215F}"/>
    <cellStyle name="桁区切り 2" xfId="9" xr:uid="{A8E2CCB0-74A6-4B58-8551-75146949AD1F}"/>
    <cellStyle name="桁区切り 2 2" xfId="6" xr:uid="{00000000-0005-0000-0000-000001000000}"/>
    <cellStyle name="桁区切り 3" xfId="5" xr:uid="{00000000-0005-0000-0000-000002000000}"/>
    <cellStyle name="標準" xfId="0" builtinId="0"/>
    <cellStyle name="標準 2" xfId="2" xr:uid="{00000000-0005-0000-0000-000004000000}"/>
    <cellStyle name="標準 2 2" xfId="4" xr:uid="{00000000-0005-0000-0000-000005000000}"/>
    <cellStyle name="標準 2 3" xfId="7" xr:uid="{00000000-0005-0000-0000-000006000000}"/>
    <cellStyle name="標準 3" xfId="1" xr:uid="{00000000-0005-0000-0000-000007000000}"/>
    <cellStyle name="標準 4" xfId="3" xr:uid="{00000000-0005-0000-0000-000008000000}"/>
  </cellStyles>
  <dxfs count="5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59996337778862885"/>
        </patternFill>
      </fill>
    </dxf>
    <dxf>
      <fill>
        <patternFill>
          <bgColor rgb="FFFFFF00"/>
        </patternFill>
      </fill>
    </dxf>
    <dxf>
      <fill>
        <patternFill>
          <bgColor theme="9" tint="0.59996337778862885"/>
        </patternFill>
      </fill>
    </dxf>
    <dxf>
      <fill>
        <patternFill>
          <bgColor rgb="FFFFFF00"/>
        </patternFill>
      </fill>
    </dxf>
    <dxf>
      <fill>
        <patternFill>
          <bgColor rgb="FFFFFF00"/>
        </patternFill>
      </fill>
    </dxf>
    <dxf>
      <fill>
        <patternFill>
          <bgColor theme="9"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59996337778862885"/>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xdr:colOff>
      <xdr:row>18</xdr:row>
      <xdr:rowOff>9525</xdr:rowOff>
    </xdr:from>
    <xdr:to>
      <xdr:col>13</xdr:col>
      <xdr:colOff>0</xdr:colOff>
      <xdr:row>22</xdr:row>
      <xdr:rowOff>0</xdr:rowOff>
    </xdr:to>
    <xdr:sp macro="" textlink="">
      <xdr:nvSpPr>
        <xdr:cNvPr id="2" name="Line 1">
          <a:extLst>
            <a:ext uri="{FF2B5EF4-FFF2-40B4-BE49-F238E27FC236}">
              <a16:creationId xmlns:a16="http://schemas.microsoft.com/office/drawing/2014/main" id="{031AA1F6-7DFA-4ED6-978B-D5E07CF99946}"/>
            </a:ext>
          </a:extLst>
        </xdr:cNvPr>
        <xdr:cNvSpPr>
          <a:spLocks noChangeShapeType="1"/>
        </xdr:cNvSpPr>
      </xdr:nvSpPr>
      <xdr:spPr bwMode="auto">
        <a:xfrm>
          <a:off x="152400" y="2962275"/>
          <a:ext cx="1581150"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20</xdr:row>
      <xdr:rowOff>9525</xdr:rowOff>
    </xdr:from>
    <xdr:to>
      <xdr:col>5</xdr:col>
      <xdr:colOff>0</xdr:colOff>
      <xdr:row>21</xdr:row>
      <xdr:rowOff>85725</xdr:rowOff>
    </xdr:to>
    <xdr:sp macro="" textlink="">
      <xdr:nvSpPr>
        <xdr:cNvPr id="3" name="Rectangle 2">
          <a:extLst>
            <a:ext uri="{FF2B5EF4-FFF2-40B4-BE49-F238E27FC236}">
              <a16:creationId xmlns:a16="http://schemas.microsoft.com/office/drawing/2014/main" id="{393D1D40-1604-4274-A756-DF1A29F3B7D2}"/>
            </a:ext>
          </a:extLst>
        </xdr:cNvPr>
        <xdr:cNvSpPr>
          <a:spLocks noChangeArrowheads="1"/>
        </xdr:cNvSpPr>
      </xdr:nvSpPr>
      <xdr:spPr bwMode="auto">
        <a:xfrm>
          <a:off x="200025" y="3343275"/>
          <a:ext cx="466725" cy="2667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事　項</a:t>
          </a:r>
        </a:p>
      </xdr:txBody>
    </xdr:sp>
    <xdr:clientData/>
  </xdr:twoCellAnchor>
  <xdr:twoCellAnchor>
    <xdr:from>
      <xdr:col>8</xdr:col>
      <xdr:colOff>19050</xdr:colOff>
      <xdr:row>18</xdr:row>
      <xdr:rowOff>38100</xdr:rowOff>
    </xdr:from>
    <xdr:to>
      <xdr:col>12</xdr:col>
      <xdr:colOff>28575</xdr:colOff>
      <xdr:row>20</xdr:row>
      <xdr:rowOff>38100</xdr:rowOff>
    </xdr:to>
    <xdr:sp macro="" textlink="">
      <xdr:nvSpPr>
        <xdr:cNvPr id="4" name="Rectangle 3">
          <a:extLst>
            <a:ext uri="{FF2B5EF4-FFF2-40B4-BE49-F238E27FC236}">
              <a16:creationId xmlns:a16="http://schemas.microsoft.com/office/drawing/2014/main" id="{039593A7-3B17-426B-B362-2B85E55B8B7A}"/>
            </a:ext>
          </a:extLst>
        </xdr:cNvPr>
        <xdr:cNvSpPr>
          <a:spLocks noChangeArrowheads="1"/>
        </xdr:cNvSpPr>
      </xdr:nvSpPr>
      <xdr:spPr bwMode="auto">
        <a:xfrm>
          <a:off x="1085850" y="2990850"/>
          <a:ext cx="542925"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区　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15</xdr:row>
      <xdr:rowOff>266699</xdr:rowOff>
    </xdr:from>
    <xdr:to>
      <xdr:col>16</xdr:col>
      <xdr:colOff>485775</xdr:colOff>
      <xdr:row>19</xdr:row>
      <xdr:rowOff>257174</xdr:rowOff>
    </xdr:to>
    <xdr:sp macro="" textlink="">
      <xdr:nvSpPr>
        <xdr:cNvPr id="2" name="右中かっこ 1">
          <a:extLst>
            <a:ext uri="{FF2B5EF4-FFF2-40B4-BE49-F238E27FC236}">
              <a16:creationId xmlns:a16="http://schemas.microsoft.com/office/drawing/2014/main" id="{E9736906-D1C4-46FD-BFB2-482E2C54C5F6}"/>
            </a:ext>
          </a:extLst>
        </xdr:cNvPr>
        <xdr:cNvSpPr/>
      </xdr:nvSpPr>
      <xdr:spPr>
        <a:xfrm>
          <a:off x="8305800" y="4914899"/>
          <a:ext cx="485775" cy="10572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638175</xdr:colOff>
      <xdr:row>15</xdr:row>
      <xdr:rowOff>114300</xdr:rowOff>
    </xdr:from>
    <xdr:to>
      <xdr:col>21</xdr:col>
      <xdr:colOff>161925</xdr:colOff>
      <xdr:row>20</xdr:row>
      <xdr:rowOff>257176</xdr:rowOff>
    </xdr:to>
    <xdr:sp macro="" textlink="">
      <xdr:nvSpPr>
        <xdr:cNvPr id="3" name="テキスト ボックス 2">
          <a:extLst>
            <a:ext uri="{FF2B5EF4-FFF2-40B4-BE49-F238E27FC236}">
              <a16:creationId xmlns:a16="http://schemas.microsoft.com/office/drawing/2014/main" id="{A8FAFEE6-43FE-4ED9-8AE2-A0EAB08A5D62}"/>
            </a:ext>
          </a:extLst>
        </xdr:cNvPr>
        <xdr:cNvSpPr txBox="1"/>
      </xdr:nvSpPr>
      <xdr:spPr>
        <a:xfrm>
          <a:off x="8943975" y="4762500"/>
          <a:ext cx="2952750" cy="1476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行が足りず、行の追加を行う際には、１７行目から、２０行目をコピーするようお願い致します。</a:t>
          </a:r>
          <a:r>
            <a:rPr kumimoji="1" lang="en-US" altLang="ja-JP" sz="1100"/>
            <a:t>※</a:t>
          </a:r>
          <a:r>
            <a:rPr kumimoji="1" lang="ja-JP" altLang="en-US" sz="1100"/>
            <a:t>入力された数式を壊さないため。</a:t>
          </a:r>
          <a:endParaRPr kumimoji="1" lang="en-US" altLang="ja-JP" sz="1100"/>
        </a:p>
        <a:p>
          <a:r>
            <a:rPr kumimoji="1" lang="en-US" altLang="ja-JP" sz="1100"/>
            <a:t>【</a:t>
          </a:r>
          <a:r>
            <a:rPr kumimoji="1" lang="ja-JP" altLang="en-US" sz="1100"/>
            <a:t>行の追加のやり方</a:t>
          </a:r>
          <a:r>
            <a:rPr kumimoji="1" lang="en-US" altLang="ja-JP" sz="1100"/>
            <a:t>】</a:t>
          </a:r>
        </a:p>
        <a:p>
          <a:r>
            <a:rPr kumimoji="1" lang="ja-JP" altLang="en-US" sz="1100"/>
            <a:t>１７行目の行を選択→右クリックし、</a:t>
          </a:r>
          <a:r>
            <a:rPr kumimoji="1" lang="en-US" altLang="ja-JP" sz="1100"/>
            <a:t>｢</a:t>
          </a:r>
          <a:r>
            <a:rPr kumimoji="1" lang="ja-JP" altLang="en-US" sz="1100"/>
            <a:t>コピー</a:t>
          </a:r>
          <a:r>
            <a:rPr kumimoji="1" lang="en-US" altLang="ja-JP" sz="1100">
              <a:solidFill>
                <a:schemeClr val="dk1"/>
              </a:solidFill>
              <a:effectLst/>
              <a:latin typeface="+mn-lt"/>
              <a:ea typeface="+mn-ea"/>
              <a:cs typeface="+mn-cs"/>
            </a:rPr>
            <a:t>｣</a:t>
          </a:r>
          <a:r>
            <a:rPr kumimoji="1" lang="ja-JP" altLang="en-US" sz="1100"/>
            <a:t>を選択→再度１７</a:t>
          </a:r>
          <a:r>
            <a:rPr kumimoji="1" lang="ja-JP" altLang="ja-JP" sz="1100">
              <a:solidFill>
                <a:schemeClr val="dk1"/>
              </a:solidFill>
              <a:effectLst/>
              <a:latin typeface="+mn-lt"/>
              <a:ea typeface="+mn-ea"/>
              <a:cs typeface="+mn-cs"/>
            </a:rPr>
            <a:t>行目の行を選択</a:t>
          </a:r>
          <a:r>
            <a:rPr kumimoji="1" lang="ja-JP" altLang="en-US" sz="1100">
              <a:solidFill>
                <a:schemeClr val="dk1"/>
              </a:solidFill>
              <a:effectLst/>
              <a:latin typeface="+mn-lt"/>
              <a:ea typeface="+mn-ea"/>
              <a:cs typeface="+mn-cs"/>
            </a:rPr>
            <a:t>、</a:t>
          </a:r>
          <a:r>
            <a:rPr kumimoji="1" lang="ja-JP" altLang="en-US" sz="1100"/>
            <a:t>右クリックし、</a:t>
          </a:r>
          <a:r>
            <a:rPr kumimoji="1" lang="en-US" altLang="ja-JP" sz="1100"/>
            <a:t>｢</a:t>
          </a:r>
          <a:r>
            <a:rPr kumimoji="1" lang="ja-JP" altLang="en-US" sz="1100"/>
            <a:t>コピーしたセルを挿入</a:t>
          </a:r>
          <a:r>
            <a:rPr kumimoji="1" lang="en-US" altLang="ja-JP" sz="1100"/>
            <a:t>｣</a:t>
          </a:r>
          <a:r>
            <a:rPr kumimoji="1" lang="ja-JP" altLang="en-US" sz="1100"/>
            <a:t>を選択。</a:t>
          </a:r>
        </a:p>
      </xdr:txBody>
    </xdr:sp>
    <xdr:clientData/>
  </xdr:twoCellAnchor>
  <xdr:twoCellAnchor>
    <xdr:from>
      <xdr:col>16</xdr:col>
      <xdr:colOff>19050</xdr:colOff>
      <xdr:row>25</xdr:row>
      <xdr:rowOff>266699</xdr:rowOff>
    </xdr:from>
    <xdr:to>
      <xdr:col>16</xdr:col>
      <xdr:colOff>504825</xdr:colOff>
      <xdr:row>29</xdr:row>
      <xdr:rowOff>257174</xdr:rowOff>
    </xdr:to>
    <xdr:sp macro="" textlink="">
      <xdr:nvSpPr>
        <xdr:cNvPr id="4" name="右中かっこ 3">
          <a:extLst>
            <a:ext uri="{FF2B5EF4-FFF2-40B4-BE49-F238E27FC236}">
              <a16:creationId xmlns:a16="http://schemas.microsoft.com/office/drawing/2014/main" id="{4C209EC2-BF3E-47C7-B53F-07EB2CF5B1C6}"/>
            </a:ext>
          </a:extLst>
        </xdr:cNvPr>
        <xdr:cNvSpPr/>
      </xdr:nvSpPr>
      <xdr:spPr>
        <a:xfrm>
          <a:off x="8324850" y="7686674"/>
          <a:ext cx="485775" cy="10572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657225</xdr:colOff>
      <xdr:row>25</xdr:row>
      <xdr:rowOff>114300</xdr:rowOff>
    </xdr:from>
    <xdr:to>
      <xdr:col>21</xdr:col>
      <xdr:colOff>180975</xdr:colOff>
      <xdr:row>30</xdr:row>
      <xdr:rowOff>257176</xdr:rowOff>
    </xdr:to>
    <xdr:sp macro="" textlink="">
      <xdr:nvSpPr>
        <xdr:cNvPr id="5" name="テキスト ボックス 4">
          <a:extLst>
            <a:ext uri="{FF2B5EF4-FFF2-40B4-BE49-F238E27FC236}">
              <a16:creationId xmlns:a16="http://schemas.microsoft.com/office/drawing/2014/main" id="{F4C53E02-B205-496E-9E2C-F59C79601227}"/>
            </a:ext>
          </a:extLst>
        </xdr:cNvPr>
        <xdr:cNvSpPr txBox="1"/>
      </xdr:nvSpPr>
      <xdr:spPr>
        <a:xfrm>
          <a:off x="8963025" y="7534275"/>
          <a:ext cx="2952750" cy="1476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行が足りず、行の追加を行う際には、２７行目から、３０行目をコピーするようお願い致します。</a:t>
          </a:r>
          <a:r>
            <a:rPr kumimoji="1" lang="en-US" altLang="ja-JP" sz="1100"/>
            <a:t>※</a:t>
          </a:r>
          <a:r>
            <a:rPr kumimoji="1" lang="ja-JP" altLang="en-US" sz="1100"/>
            <a:t>入力された数式を壊さないため。</a:t>
          </a:r>
          <a:endParaRPr kumimoji="1" lang="en-US" altLang="ja-JP" sz="1100"/>
        </a:p>
        <a:p>
          <a:r>
            <a:rPr kumimoji="1" lang="en-US" altLang="ja-JP" sz="1100"/>
            <a:t>【</a:t>
          </a:r>
          <a:r>
            <a:rPr kumimoji="1" lang="ja-JP" altLang="en-US" sz="1100"/>
            <a:t>行の追加のやり方</a:t>
          </a:r>
          <a:r>
            <a:rPr kumimoji="1" lang="en-US" altLang="ja-JP" sz="1100"/>
            <a:t>】</a:t>
          </a:r>
        </a:p>
        <a:p>
          <a:r>
            <a:rPr kumimoji="1" lang="ja-JP" altLang="en-US" sz="1100"/>
            <a:t>２７行目の行を選択→右クリックし、</a:t>
          </a:r>
          <a:r>
            <a:rPr kumimoji="1" lang="en-US" altLang="ja-JP" sz="1100"/>
            <a:t>｢</a:t>
          </a:r>
          <a:r>
            <a:rPr kumimoji="1" lang="ja-JP" altLang="en-US" sz="1100"/>
            <a:t>コピー</a:t>
          </a:r>
          <a:r>
            <a:rPr kumimoji="1" lang="en-US" altLang="ja-JP" sz="1100">
              <a:solidFill>
                <a:schemeClr val="dk1"/>
              </a:solidFill>
              <a:effectLst/>
              <a:latin typeface="+mn-lt"/>
              <a:ea typeface="+mn-ea"/>
              <a:cs typeface="+mn-cs"/>
            </a:rPr>
            <a:t>｣</a:t>
          </a:r>
          <a:r>
            <a:rPr kumimoji="1" lang="ja-JP" altLang="en-US" sz="1100"/>
            <a:t>を選択→再度２７</a:t>
          </a:r>
          <a:r>
            <a:rPr kumimoji="1" lang="ja-JP" altLang="ja-JP" sz="1100">
              <a:solidFill>
                <a:schemeClr val="dk1"/>
              </a:solidFill>
              <a:effectLst/>
              <a:latin typeface="+mn-lt"/>
              <a:ea typeface="+mn-ea"/>
              <a:cs typeface="+mn-cs"/>
            </a:rPr>
            <a:t>行目の行を選択</a:t>
          </a:r>
          <a:r>
            <a:rPr kumimoji="1" lang="ja-JP" altLang="en-US" sz="1100">
              <a:solidFill>
                <a:schemeClr val="dk1"/>
              </a:solidFill>
              <a:effectLst/>
              <a:latin typeface="+mn-lt"/>
              <a:ea typeface="+mn-ea"/>
              <a:cs typeface="+mn-cs"/>
            </a:rPr>
            <a:t>、</a:t>
          </a:r>
          <a:r>
            <a:rPr kumimoji="1" lang="ja-JP" altLang="en-US" sz="1100"/>
            <a:t>右クリックし、</a:t>
          </a:r>
          <a:r>
            <a:rPr kumimoji="1" lang="en-US" altLang="ja-JP" sz="1100"/>
            <a:t>｢</a:t>
          </a:r>
          <a:r>
            <a:rPr kumimoji="1" lang="ja-JP" altLang="en-US" sz="1100"/>
            <a:t>コピーしたセルを挿入</a:t>
          </a:r>
          <a:r>
            <a:rPr kumimoji="1" lang="en-US" altLang="ja-JP" sz="1100"/>
            <a:t>｣</a:t>
          </a:r>
          <a:r>
            <a:rPr kumimoji="1" lang="ja-JP" altLang="en-US" sz="1100"/>
            <a:t>を選択。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17</xdr:row>
      <xdr:rowOff>266699</xdr:rowOff>
    </xdr:from>
    <xdr:to>
      <xdr:col>16</xdr:col>
      <xdr:colOff>485775</xdr:colOff>
      <xdr:row>21</xdr:row>
      <xdr:rowOff>257174</xdr:rowOff>
    </xdr:to>
    <xdr:sp macro="" textlink="">
      <xdr:nvSpPr>
        <xdr:cNvPr id="2" name="右中かっこ 1">
          <a:extLst>
            <a:ext uri="{FF2B5EF4-FFF2-40B4-BE49-F238E27FC236}">
              <a16:creationId xmlns:a16="http://schemas.microsoft.com/office/drawing/2014/main" id="{06D4787C-98AA-4061-8A61-9BBB9F69B74A}"/>
            </a:ext>
          </a:extLst>
        </xdr:cNvPr>
        <xdr:cNvSpPr/>
      </xdr:nvSpPr>
      <xdr:spPr>
        <a:xfrm>
          <a:off x="8305800" y="5629274"/>
          <a:ext cx="485775" cy="10572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638175</xdr:colOff>
      <xdr:row>17</xdr:row>
      <xdr:rowOff>114300</xdr:rowOff>
    </xdr:from>
    <xdr:to>
      <xdr:col>21</xdr:col>
      <xdr:colOff>161925</xdr:colOff>
      <xdr:row>22</xdr:row>
      <xdr:rowOff>257176</xdr:rowOff>
    </xdr:to>
    <xdr:sp macro="" textlink="">
      <xdr:nvSpPr>
        <xdr:cNvPr id="3" name="テキスト ボックス 2">
          <a:extLst>
            <a:ext uri="{FF2B5EF4-FFF2-40B4-BE49-F238E27FC236}">
              <a16:creationId xmlns:a16="http://schemas.microsoft.com/office/drawing/2014/main" id="{C5514693-0B71-4C60-8D01-900A5327E3F5}"/>
            </a:ext>
          </a:extLst>
        </xdr:cNvPr>
        <xdr:cNvSpPr txBox="1"/>
      </xdr:nvSpPr>
      <xdr:spPr>
        <a:xfrm>
          <a:off x="8943975" y="5476875"/>
          <a:ext cx="2952750" cy="1476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行が足りず、行の追加を行う際には、１９行目から、２２行目をコピーするようお願い致します。</a:t>
          </a:r>
          <a:r>
            <a:rPr kumimoji="1" lang="en-US" altLang="ja-JP" sz="1100"/>
            <a:t>※</a:t>
          </a:r>
          <a:r>
            <a:rPr kumimoji="1" lang="ja-JP" altLang="en-US" sz="1100"/>
            <a:t>入力された数式を壊さないため。</a:t>
          </a:r>
          <a:endParaRPr kumimoji="1" lang="en-US" altLang="ja-JP" sz="1100"/>
        </a:p>
        <a:p>
          <a:r>
            <a:rPr kumimoji="1" lang="en-US" altLang="ja-JP" sz="1100"/>
            <a:t>【</a:t>
          </a:r>
          <a:r>
            <a:rPr kumimoji="1" lang="ja-JP" altLang="en-US" sz="1100"/>
            <a:t>行の追加のやり方</a:t>
          </a:r>
          <a:r>
            <a:rPr kumimoji="1" lang="en-US" altLang="ja-JP" sz="1100"/>
            <a:t>】</a:t>
          </a:r>
        </a:p>
        <a:p>
          <a:r>
            <a:rPr kumimoji="1" lang="ja-JP" altLang="en-US" sz="1100"/>
            <a:t>１９行目の行を選択→右クリックし、</a:t>
          </a:r>
          <a:r>
            <a:rPr kumimoji="1" lang="en-US" altLang="ja-JP" sz="1100"/>
            <a:t>｢</a:t>
          </a:r>
          <a:r>
            <a:rPr kumimoji="1" lang="ja-JP" altLang="en-US" sz="1100"/>
            <a:t>コピー</a:t>
          </a:r>
          <a:r>
            <a:rPr kumimoji="1" lang="en-US" altLang="ja-JP" sz="1100">
              <a:solidFill>
                <a:schemeClr val="dk1"/>
              </a:solidFill>
              <a:effectLst/>
              <a:latin typeface="+mn-lt"/>
              <a:ea typeface="+mn-ea"/>
              <a:cs typeface="+mn-cs"/>
            </a:rPr>
            <a:t>｣</a:t>
          </a:r>
          <a:r>
            <a:rPr kumimoji="1" lang="ja-JP" altLang="en-US" sz="1100"/>
            <a:t>を選択→再度１９行</a:t>
          </a:r>
          <a:r>
            <a:rPr kumimoji="1" lang="ja-JP" altLang="ja-JP" sz="1100">
              <a:solidFill>
                <a:schemeClr val="dk1"/>
              </a:solidFill>
              <a:effectLst/>
              <a:latin typeface="+mn-lt"/>
              <a:ea typeface="+mn-ea"/>
              <a:cs typeface="+mn-cs"/>
            </a:rPr>
            <a:t>目の行を選択</a:t>
          </a:r>
          <a:r>
            <a:rPr kumimoji="1" lang="ja-JP" altLang="en-US" sz="1100">
              <a:solidFill>
                <a:schemeClr val="dk1"/>
              </a:solidFill>
              <a:effectLst/>
              <a:latin typeface="+mn-lt"/>
              <a:ea typeface="+mn-ea"/>
              <a:cs typeface="+mn-cs"/>
            </a:rPr>
            <a:t>、</a:t>
          </a:r>
          <a:r>
            <a:rPr kumimoji="1" lang="ja-JP" altLang="en-US" sz="1100"/>
            <a:t>右クリックし、</a:t>
          </a:r>
          <a:r>
            <a:rPr kumimoji="1" lang="en-US" altLang="ja-JP" sz="1100"/>
            <a:t>｢</a:t>
          </a:r>
          <a:r>
            <a:rPr kumimoji="1" lang="ja-JP" altLang="en-US" sz="1100"/>
            <a:t>コピーしたセルを挿入</a:t>
          </a:r>
          <a:r>
            <a:rPr kumimoji="1" lang="en-US" altLang="ja-JP" sz="1100"/>
            <a:t>｣</a:t>
          </a:r>
          <a:r>
            <a:rPr kumimoji="1" lang="ja-JP" altLang="en-US" sz="1100"/>
            <a:t>を選択。</a:t>
          </a:r>
        </a:p>
      </xdr:txBody>
    </xdr:sp>
    <xdr:clientData/>
  </xdr:twoCellAnchor>
  <xdr:twoCellAnchor>
    <xdr:from>
      <xdr:col>16</xdr:col>
      <xdr:colOff>19050</xdr:colOff>
      <xdr:row>27</xdr:row>
      <xdr:rowOff>266699</xdr:rowOff>
    </xdr:from>
    <xdr:to>
      <xdr:col>16</xdr:col>
      <xdr:colOff>504825</xdr:colOff>
      <xdr:row>31</xdr:row>
      <xdr:rowOff>257174</xdr:rowOff>
    </xdr:to>
    <xdr:sp macro="" textlink="">
      <xdr:nvSpPr>
        <xdr:cNvPr id="4" name="右中かっこ 3">
          <a:extLst>
            <a:ext uri="{FF2B5EF4-FFF2-40B4-BE49-F238E27FC236}">
              <a16:creationId xmlns:a16="http://schemas.microsoft.com/office/drawing/2014/main" id="{98080C3F-B847-4D58-9153-2EBAA16F66EE}"/>
            </a:ext>
          </a:extLst>
        </xdr:cNvPr>
        <xdr:cNvSpPr/>
      </xdr:nvSpPr>
      <xdr:spPr>
        <a:xfrm>
          <a:off x="8324850" y="8401049"/>
          <a:ext cx="485775" cy="10572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657225</xdr:colOff>
      <xdr:row>27</xdr:row>
      <xdr:rowOff>114300</xdr:rowOff>
    </xdr:from>
    <xdr:to>
      <xdr:col>21</xdr:col>
      <xdr:colOff>180975</xdr:colOff>
      <xdr:row>32</xdr:row>
      <xdr:rowOff>257176</xdr:rowOff>
    </xdr:to>
    <xdr:sp macro="" textlink="">
      <xdr:nvSpPr>
        <xdr:cNvPr id="5" name="テキスト ボックス 4">
          <a:extLst>
            <a:ext uri="{FF2B5EF4-FFF2-40B4-BE49-F238E27FC236}">
              <a16:creationId xmlns:a16="http://schemas.microsoft.com/office/drawing/2014/main" id="{9E50DC7D-97B0-4DB3-881C-757D3CDD8F59}"/>
            </a:ext>
          </a:extLst>
        </xdr:cNvPr>
        <xdr:cNvSpPr txBox="1"/>
      </xdr:nvSpPr>
      <xdr:spPr>
        <a:xfrm>
          <a:off x="8963025" y="8248650"/>
          <a:ext cx="2952750" cy="1476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行が足りず、行の追加を行う際には、２９行目から、３２行目をコピーするようお願い致します。</a:t>
          </a:r>
          <a:r>
            <a:rPr kumimoji="1" lang="en-US" altLang="ja-JP" sz="1100"/>
            <a:t>※</a:t>
          </a:r>
          <a:r>
            <a:rPr kumimoji="1" lang="ja-JP" altLang="en-US" sz="1100"/>
            <a:t>入力された数式を壊さないため。</a:t>
          </a:r>
          <a:endParaRPr kumimoji="1" lang="en-US" altLang="ja-JP" sz="1100"/>
        </a:p>
        <a:p>
          <a:r>
            <a:rPr kumimoji="1" lang="en-US" altLang="ja-JP" sz="1100"/>
            <a:t>【</a:t>
          </a:r>
          <a:r>
            <a:rPr kumimoji="1" lang="ja-JP" altLang="en-US" sz="1100"/>
            <a:t>行の追加のやり方</a:t>
          </a:r>
          <a:r>
            <a:rPr kumimoji="1" lang="en-US" altLang="ja-JP" sz="1100"/>
            <a:t>】</a:t>
          </a:r>
        </a:p>
        <a:p>
          <a:r>
            <a:rPr kumimoji="1" lang="ja-JP" altLang="en-US" sz="1100"/>
            <a:t>２９行目の行を選択→右クリックし、</a:t>
          </a:r>
          <a:r>
            <a:rPr kumimoji="1" lang="en-US" altLang="ja-JP" sz="1100"/>
            <a:t>｢</a:t>
          </a:r>
          <a:r>
            <a:rPr kumimoji="1" lang="ja-JP" altLang="en-US" sz="1100"/>
            <a:t>コピー</a:t>
          </a:r>
          <a:r>
            <a:rPr kumimoji="1" lang="en-US" altLang="ja-JP" sz="1100">
              <a:solidFill>
                <a:schemeClr val="dk1"/>
              </a:solidFill>
              <a:effectLst/>
              <a:latin typeface="+mn-lt"/>
              <a:ea typeface="+mn-ea"/>
              <a:cs typeface="+mn-cs"/>
            </a:rPr>
            <a:t>｣</a:t>
          </a:r>
          <a:r>
            <a:rPr kumimoji="1" lang="ja-JP" altLang="en-US" sz="1100"/>
            <a:t>を選択→再度２９</a:t>
          </a:r>
          <a:r>
            <a:rPr kumimoji="1" lang="ja-JP" altLang="ja-JP" sz="1100">
              <a:solidFill>
                <a:schemeClr val="dk1"/>
              </a:solidFill>
              <a:effectLst/>
              <a:latin typeface="+mn-lt"/>
              <a:ea typeface="+mn-ea"/>
              <a:cs typeface="+mn-cs"/>
            </a:rPr>
            <a:t>行目の行を選択</a:t>
          </a:r>
          <a:r>
            <a:rPr kumimoji="1" lang="ja-JP" altLang="en-US" sz="1100">
              <a:solidFill>
                <a:schemeClr val="dk1"/>
              </a:solidFill>
              <a:effectLst/>
              <a:latin typeface="+mn-lt"/>
              <a:ea typeface="+mn-ea"/>
              <a:cs typeface="+mn-cs"/>
            </a:rPr>
            <a:t>、</a:t>
          </a:r>
          <a:r>
            <a:rPr kumimoji="1" lang="ja-JP" altLang="en-US" sz="1100"/>
            <a:t>右クリックし、</a:t>
          </a:r>
          <a:r>
            <a:rPr kumimoji="1" lang="en-US" altLang="ja-JP" sz="1100"/>
            <a:t>｢</a:t>
          </a:r>
          <a:r>
            <a:rPr kumimoji="1" lang="ja-JP" altLang="en-US" sz="1100"/>
            <a:t>コピーしたセルを挿入</a:t>
          </a:r>
          <a:r>
            <a:rPr kumimoji="1" lang="en-US" altLang="ja-JP" sz="1100"/>
            <a:t>｣</a:t>
          </a:r>
          <a:r>
            <a:rPr kumimoji="1" lang="ja-JP" altLang="en-US" sz="1100"/>
            <a:t>を選択。</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95250</xdr:colOff>
      <xdr:row>23</xdr:row>
      <xdr:rowOff>1</xdr:rowOff>
    </xdr:from>
    <xdr:to>
      <xdr:col>23</xdr:col>
      <xdr:colOff>85726</xdr:colOff>
      <xdr:row>28</xdr:row>
      <xdr:rowOff>0</xdr:rowOff>
    </xdr:to>
    <xdr:sp macro="" textlink="">
      <xdr:nvSpPr>
        <xdr:cNvPr id="2" name="正方形/長方形 1">
          <a:extLst>
            <a:ext uri="{FF2B5EF4-FFF2-40B4-BE49-F238E27FC236}">
              <a16:creationId xmlns:a16="http://schemas.microsoft.com/office/drawing/2014/main" id="{0D05205E-3548-43B9-A276-A0756B6B19FA}"/>
            </a:ext>
          </a:extLst>
        </xdr:cNvPr>
        <xdr:cNvSpPr/>
      </xdr:nvSpPr>
      <xdr:spPr>
        <a:xfrm>
          <a:off x="3829050" y="3952876"/>
          <a:ext cx="2047876" cy="714374"/>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114301</xdr:colOff>
      <xdr:row>10</xdr:row>
      <xdr:rowOff>47625</xdr:rowOff>
    </xdr:from>
    <xdr:to>
      <xdr:col>8</xdr:col>
      <xdr:colOff>209550</xdr:colOff>
      <xdr:row>11</xdr:row>
      <xdr:rowOff>114299</xdr:rowOff>
    </xdr:to>
    <xdr:sp macro="" textlink="">
      <xdr:nvSpPr>
        <xdr:cNvPr id="2" name="右矢印 1">
          <a:extLst>
            <a:ext uri="{FF2B5EF4-FFF2-40B4-BE49-F238E27FC236}">
              <a16:creationId xmlns:a16="http://schemas.microsoft.com/office/drawing/2014/main" id="{2269954E-87BC-4290-919D-281073819C43}"/>
            </a:ext>
          </a:extLst>
        </xdr:cNvPr>
        <xdr:cNvSpPr/>
      </xdr:nvSpPr>
      <xdr:spPr>
        <a:xfrm>
          <a:off x="1905001" y="2076450"/>
          <a:ext cx="361949" cy="219074"/>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133350</xdr:colOff>
      <xdr:row>16</xdr:row>
      <xdr:rowOff>38100</xdr:rowOff>
    </xdr:from>
    <xdr:to>
      <xdr:col>14</xdr:col>
      <xdr:colOff>142874</xdr:colOff>
      <xdr:row>17</xdr:row>
      <xdr:rowOff>104774</xdr:rowOff>
    </xdr:to>
    <xdr:sp macro="" textlink="">
      <xdr:nvSpPr>
        <xdr:cNvPr id="3" name="右矢印 2">
          <a:extLst>
            <a:ext uri="{FF2B5EF4-FFF2-40B4-BE49-F238E27FC236}">
              <a16:creationId xmlns:a16="http://schemas.microsoft.com/office/drawing/2014/main" id="{3C7405DB-3747-4A8B-9B0F-EAADB2EBC666}"/>
            </a:ext>
          </a:extLst>
        </xdr:cNvPr>
        <xdr:cNvSpPr/>
      </xdr:nvSpPr>
      <xdr:spPr>
        <a:xfrm>
          <a:off x="3752850" y="2886075"/>
          <a:ext cx="361949" cy="219074"/>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25</xdr:row>
      <xdr:rowOff>47625</xdr:rowOff>
    </xdr:from>
    <xdr:to>
      <xdr:col>9</xdr:col>
      <xdr:colOff>238125</xdr:colOff>
      <xdr:row>26</xdr:row>
      <xdr:rowOff>104775</xdr:rowOff>
    </xdr:to>
    <xdr:sp macro="" textlink="">
      <xdr:nvSpPr>
        <xdr:cNvPr id="4" name="右矢印 3">
          <a:extLst>
            <a:ext uri="{FF2B5EF4-FFF2-40B4-BE49-F238E27FC236}">
              <a16:creationId xmlns:a16="http://schemas.microsoft.com/office/drawing/2014/main" id="{22F14036-93E0-4345-99B6-D3E1BF99A52C}"/>
            </a:ext>
          </a:extLst>
        </xdr:cNvPr>
        <xdr:cNvSpPr/>
      </xdr:nvSpPr>
      <xdr:spPr>
        <a:xfrm>
          <a:off x="2219325" y="4295775"/>
          <a:ext cx="361950" cy="209550"/>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29</xdr:row>
      <xdr:rowOff>85726</xdr:rowOff>
    </xdr:from>
    <xdr:to>
      <xdr:col>9</xdr:col>
      <xdr:colOff>228600</xdr:colOff>
      <xdr:row>30</xdr:row>
      <xdr:rowOff>133351</xdr:rowOff>
    </xdr:to>
    <xdr:sp macro="" textlink="">
      <xdr:nvSpPr>
        <xdr:cNvPr id="5" name="右矢印 4">
          <a:extLst>
            <a:ext uri="{FF2B5EF4-FFF2-40B4-BE49-F238E27FC236}">
              <a16:creationId xmlns:a16="http://schemas.microsoft.com/office/drawing/2014/main" id="{114B1CA8-8D57-4621-9AE7-057FF2FC2227}"/>
            </a:ext>
          </a:extLst>
        </xdr:cNvPr>
        <xdr:cNvSpPr/>
      </xdr:nvSpPr>
      <xdr:spPr>
        <a:xfrm>
          <a:off x="2209800" y="4943476"/>
          <a:ext cx="361950" cy="200025"/>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40</xdr:row>
      <xdr:rowOff>47625</xdr:rowOff>
    </xdr:from>
    <xdr:to>
      <xdr:col>9</xdr:col>
      <xdr:colOff>238125</xdr:colOff>
      <xdr:row>41</xdr:row>
      <xdr:rowOff>104775</xdr:rowOff>
    </xdr:to>
    <xdr:sp macro="" textlink="">
      <xdr:nvSpPr>
        <xdr:cNvPr id="6" name="右矢印 5">
          <a:extLst>
            <a:ext uri="{FF2B5EF4-FFF2-40B4-BE49-F238E27FC236}">
              <a16:creationId xmlns:a16="http://schemas.microsoft.com/office/drawing/2014/main" id="{BEDDD5A1-166C-427F-8D08-7A2D243BB225}"/>
            </a:ext>
          </a:extLst>
        </xdr:cNvPr>
        <xdr:cNvSpPr/>
      </xdr:nvSpPr>
      <xdr:spPr>
        <a:xfrm>
          <a:off x="2219325" y="7181850"/>
          <a:ext cx="361950" cy="209550"/>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42</xdr:row>
      <xdr:rowOff>85726</xdr:rowOff>
    </xdr:from>
    <xdr:to>
      <xdr:col>9</xdr:col>
      <xdr:colOff>228600</xdr:colOff>
      <xdr:row>43</xdr:row>
      <xdr:rowOff>133351</xdr:rowOff>
    </xdr:to>
    <xdr:sp macro="" textlink="">
      <xdr:nvSpPr>
        <xdr:cNvPr id="7" name="右矢印 6">
          <a:extLst>
            <a:ext uri="{FF2B5EF4-FFF2-40B4-BE49-F238E27FC236}">
              <a16:creationId xmlns:a16="http://schemas.microsoft.com/office/drawing/2014/main" id="{605403E0-4885-477F-A088-E24E497DE9AB}"/>
            </a:ext>
          </a:extLst>
        </xdr:cNvPr>
        <xdr:cNvSpPr/>
      </xdr:nvSpPr>
      <xdr:spPr>
        <a:xfrm>
          <a:off x="2209800" y="7524751"/>
          <a:ext cx="361950" cy="200025"/>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60</xdr:row>
      <xdr:rowOff>47625</xdr:rowOff>
    </xdr:from>
    <xdr:to>
      <xdr:col>9</xdr:col>
      <xdr:colOff>238125</xdr:colOff>
      <xdr:row>61</xdr:row>
      <xdr:rowOff>104775</xdr:rowOff>
    </xdr:to>
    <xdr:sp macro="" textlink="">
      <xdr:nvSpPr>
        <xdr:cNvPr id="8" name="右矢印 7">
          <a:extLst>
            <a:ext uri="{FF2B5EF4-FFF2-40B4-BE49-F238E27FC236}">
              <a16:creationId xmlns:a16="http://schemas.microsoft.com/office/drawing/2014/main" id="{C046F658-7B9E-4B37-AB96-BBA47C4B0BEF}"/>
            </a:ext>
          </a:extLst>
        </xdr:cNvPr>
        <xdr:cNvSpPr/>
      </xdr:nvSpPr>
      <xdr:spPr>
        <a:xfrm>
          <a:off x="2219325" y="10934700"/>
          <a:ext cx="361950" cy="209550"/>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62</xdr:row>
      <xdr:rowOff>85726</xdr:rowOff>
    </xdr:from>
    <xdr:to>
      <xdr:col>9</xdr:col>
      <xdr:colOff>228600</xdr:colOff>
      <xdr:row>63</xdr:row>
      <xdr:rowOff>133351</xdr:rowOff>
    </xdr:to>
    <xdr:sp macro="" textlink="">
      <xdr:nvSpPr>
        <xdr:cNvPr id="9" name="右矢印 8">
          <a:extLst>
            <a:ext uri="{FF2B5EF4-FFF2-40B4-BE49-F238E27FC236}">
              <a16:creationId xmlns:a16="http://schemas.microsoft.com/office/drawing/2014/main" id="{F00E6077-EA34-430C-88D2-B0203EB54B7E}"/>
            </a:ext>
          </a:extLst>
        </xdr:cNvPr>
        <xdr:cNvSpPr/>
      </xdr:nvSpPr>
      <xdr:spPr>
        <a:xfrm>
          <a:off x="2209800" y="11277601"/>
          <a:ext cx="361950" cy="200025"/>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133350</xdr:colOff>
      <xdr:row>73</xdr:row>
      <xdr:rowOff>57150</xdr:rowOff>
    </xdr:from>
    <xdr:to>
      <xdr:col>8</xdr:col>
      <xdr:colOff>209550</xdr:colOff>
      <xdr:row>74</xdr:row>
      <xdr:rowOff>114300</xdr:rowOff>
    </xdr:to>
    <xdr:sp macro="" textlink="">
      <xdr:nvSpPr>
        <xdr:cNvPr id="10" name="右矢印 9">
          <a:extLst>
            <a:ext uri="{FF2B5EF4-FFF2-40B4-BE49-F238E27FC236}">
              <a16:creationId xmlns:a16="http://schemas.microsoft.com/office/drawing/2014/main" id="{C0AD026C-915F-4E0F-BABD-C74BF8C32F5D}"/>
            </a:ext>
          </a:extLst>
        </xdr:cNvPr>
        <xdr:cNvSpPr/>
      </xdr:nvSpPr>
      <xdr:spPr>
        <a:xfrm>
          <a:off x="1924050" y="13963650"/>
          <a:ext cx="342900" cy="209550"/>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133350</xdr:colOff>
      <xdr:row>75</xdr:row>
      <xdr:rowOff>66676</xdr:rowOff>
    </xdr:from>
    <xdr:to>
      <xdr:col>8</xdr:col>
      <xdr:colOff>209550</xdr:colOff>
      <xdr:row>76</xdr:row>
      <xdr:rowOff>114301</xdr:rowOff>
    </xdr:to>
    <xdr:sp macro="" textlink="">
      <xdr:nvSpPr>
        <xdr:cNvPr id="11" name="右矢印 10">
          <a:extLst>
            <a:ext uri="{FF2B5EF4-FFF2-40B4-BE49-F238E27FC236}">
              <a16:creationId xmlns:a16="http://schemas.microsoft.com/office/drawing/2014/main" id="{03C34162-287F-4BF6-AE0A-9D4B35EB606E}"/>
            </a:ext>
          </a:extLst>
        </xdr:cNvPr>
        <xdr:cNvSpPr/>
      </xdr:nvSpPr>
      <xdr:spPr>
        <a:xfrm>
          <a:off x="1924050" y="14277976"/>
          <a:ext cx="342900" cy="200025"/>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27</xdr:row>
      <xdr:rowOff>47625</xdr:rowOff>
    </xdr:from>
    <xdr:to>
      <xdr:col>9</xdr:col>
      <xdr:colOff>238125</xdr:colOff>
      <xdr:row>28</xdr:row>
      <xdr:rowOff>104775</xdr:rowOff>
    </xdr:to>
    <xdr:sp macro="" textlink="">
      <xdr:nvSpPr>
        <xdr:cNvPr id="12" name="右矢印 11">
          <a:extLst>
            <a:ext uri="{FF2B5EF4-FFF2-40B4-BE49-F238E27FC236}">
              <a16:creationId xmlns:a16="http://schemas.microsoft.com/office/drawing/2014/main" id="{FC5BE0FE-B5DE-420B-A0AC-2D1040F9383B}"/>
            </a:ext>
          </a:extLst>
        </xdr:cNvPr>
        <xdr:cNvSpPr/>
      </xdr:nvSpPr>
      <xdr:spPr>
        <a:xfrm>
          <a:off x="2219325" y="4600575"/>
          <a:ext cx="361950" cy="209550"/>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133350</xdr:colOff>
      <xdr:row>54</xdr:row>
      <xdr:rowOff>38100</xdr:rowOff>
    </xdr:from>
    <xdr:to>
      <xdr:col>14</xdr:col>
      <xdr:colOff>142874</xdr:colOff>
      <xdr:row>55</xdr:row>
      <xdr:rowOff>104774</xdr:rowOff>
    </xdr:to>
    <xdr:sp macro="" textlink="">
      <xdr:nvSpPr>
        <xdr:cNvPr id="13" name="右矢印 12">
          <a:extLst>
            <a:ext uri="{FF2B5EF4-FFF2-40B4-BE49-F238E27FC236}">
              <a16:creationId xmlns:a16="http://schemas.microsoft.com/office/drawing/2014/main" id="{AF5E19C4-8A00-4C8D-B145-5EC5A96B513A}"/>
            </a:ext>
          </a:extLst>
        </xdr:cNvPr>
        <xdr:cNvSpPr/>
      </xdr:nvSpPr>
      <xdr:spPr>
        <a:xfrm>
          <a:off x="3752850" y="10086975"/>
          <a:ext cx="361949" cy="219074"/>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nounen.go.jp/jutaku/tantou/"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2795B-6D39-4A63-A3FA-A8DB03A8F627}">
  <sheetPr>
    <pageSetUpPr fitToPage="1"/>
  </sheetPr>
  <dimension ref="A1:J42"/>
  <sheetViews>
    <sheetView tabSelected="1" view="pageBreakPreview" zoomScaleNormal="100" zoomScaleSheetLayoutView="100" workbookViewId="0"/>
  </sheetViews>
  <sheetFormatPr defaultColWidth="9" defaultRowHeight="21"/>
  <cols>
    <col min="1" max="1" width="4.625" style="198" customWidth="1"/>
    <col min="2" max="9" width="9" style="198"/>
    <col min="10" max="10" width="4.625" style="198" customWidth="1"/>
    <col min="11" max="16384" width="9" style="198"/>
  </cols>
  <sheetData>
    <row r="1" spans="1:10" s="200" customFormat="1" ht="18.75">
      <c r="A1" s="199"/>
      <c r="B1" s="199"/>
      <c r="C1" s="199"/>
      <c r="D1" s="199"/>
      <c r="E1" s="199"/>
      <c r="F1" s="199"/>
      <c r="G1" s="199"/>
      <c r="H1" s="199"/>
      <c r="I1" s="199"/>
      <c r="J1" s="199"/>
    </row>
    <row r="2" spans="1:10" s="200" customFormat="1" ht="18.75">
      <c r="A2" s="199"/>
      <c r="B2" s="199"/>
      <c r="C2" s="199"/>
      <c r="D2" s="199"/>
      <c r="E2" s="199"/>
      <c r="F2" s="199"/>
      <c r="G2" s="199"/>
      <c r="H2" s="199"/>
      <c r="I2" s="199"/>
      <c r="J2" s="199"/>
    </row>
    <row r="3" spans="1:10" s="200" customFormat="1" ht="18.75">
      <c r="B3" s="199"/>
      <c r="C3" s="199"/>
      <c r="D3" s="199"/>
      <c r="E3" s="199"/>
      <c r="F3" s="199"/>
      <c r="G3" s="199"/>
      <c r="H3" s="199"/>
      <c r="I3" s="199"/>
      <c r="J3" s="199"/>
    </row>
    <row r="4" spans="1:10" s="200" customFormat="1" ht="18.75">
      <c r="A4" s="199"/>
      <c r="B4" s="199"/>
      <c r="C4" s="199"/>
      <c r="D4" s="199"/>
      <c r="E4" s="199"/>
      <c r="F4" s="199"/>
      <c r="G4" s="199"/>
      <c r="H4" s="199"/>
      <c r="I4" s="199"/>
      <c r="J4" s="199"/>
    </row>
    <row r="5" spans="1:10" s="200" customFormat="1" ht="18.75">
      <c r="A5" s="199"/>
      <c r="B5" s="199"/>
      <c r="C5" s="199"/>
      <c r="D5" s="199"/>
      <c r="E5" s="199"/>
      <c r="F5" s="199"/>
      <c r="G5" s="199"/>
      <c r="H5" s="199"/>
      <c r="I5" s="199"/>
      <c r="J5" s="199"/>
    </row>
    <row r="6" spans="1:10" s="200" customFormat="1" ht="18.75">
      <c r="A6" s="199"/>
      <c r="B6" s="199"/>
      <c r="C6" s="199"/>
      <c r="D6" s="199"/>
      <c r="E6" s="199"/>
      <c r="F6" s="199"/>
      <c r="G6" s="199"/>
      <c r="H6" s="199"/>
      <c r="I6" s="199"/>
      <c r="J6" s="199"/>
    </row>
    <row r="7" spans="1:10" s="200" customFormat="1" ht="18.75">
      <c r="A7" s="199"/>
      <c r="B7" s="199"/>
      <c r="C7" s="199"/>
      <c r="D7" s="199"/>
      <c r="E7" s="199"/>
      <c r="F7" s="199"/>
      <c r="G7" s="199"/>
      <c r="H7" s="199"/>
      <c r="I7" s="199"/>
      <c r="J7" s="199"/>
    </row>
    <row r="8" spans="1:10">
      <c r="A8" s="303" t="s">
        <v>344</v>
      </c>
      <c r="B8" s="303"/>
      <c r="C8" s="303"/>
      <c r="D8" s="303"/>
      <c r="E8" s="303"/>
      <c r="F8" s="303"/>
      <c r="G8" s="303"/>
      <c r="H8" s="303"/>
      <c r="I8" s="303"/>
      <c r="J8" s="303"/>
    </row>
    <row r="9" spans="1:10">
      <c r="A9" s="303" t="s">
        <v>288</v>
      </c>
      <c r="B9" s="303"/>
      <c r="C9" s="303"/>
      <c r="D9" s="303"/>
      <c r="E9" s="303"/>
      <c r="F9" s="303"/>
      <c r="G9" s="303"/>
      <c r="H9" s="303"/>
      <c r="I9" s="303"/>
      <c r="J9" s="303"/>
    </row>
    <row r="10" spans="1:10" s="200" customFormat="1" ht="18.75">
      <c r="A10" s="199"/>
      <c r="B10" s="199"/>
      <c r="C10" s="199"/>
      <c r="D10" s="199"/>
      <c r="E10" s="199"/>
      <c r="F10" s="199"/>
      <c r="G10" s="199"/>
      <c r="H10" s="199"/>
      <c r="I10" s="199"/>
      <c r="J10" s="199"/>
    </row>
    <row r="11" spans="1:10" s="200" customFormat="1" ht="18.75">
      <c r="A11" s="199"/>
      <c r="B11" s="199"/>
      <c r="C11" s="199"/>
      <c r="D11" s="199"/>
      <c r="E11" s="199"/>
      <c r="F11" s="199"/>
      <c r="G11" s="199"/>
      <c r="H11" s="199"/>
      <c r="I11" s="199"/>
      <c r="J11" s="199"/>
    </row>
    <row r="12" spans="1:10" s="200" customFormat="1" ht="18.75">
      <c r="A12" s="199"/>
      <c r="B12" s="199"/>
      <c r="C12" s="199"/>
      <c r="D12" s="199"/>
      <c r="E12" s="199"/>
      <c r="F12" s="199"/>
      <c r="G12" s="199"/>
      <c r="H12" s="199"/>
      <c r="I12" s="199"/>
      <c r="J12" s="199"/>
    </row>
    <row r="13" spans="1:10" s="200" customFormat="1" ht="18.75">
      <c r="A13" s="199"/>
      <c r="B13" s="199"/>
      <c r="C13" s="199"/>
      <c r="D13" s="199"/>
      <c r="E13" s="199"/>
      <c r="F13" s="199"/>
      <c r="G13" s="199"/>
      <c r="H13" s="199"/>
      <c r="I13" s="199"/>
      <c r="J13" s="199"/>
    </row>
    <row r="14" spans="1:10" s="200" customFormat="1" ht="18.75">
      <c r="A14" s="199"/>
      <c r="B14" s="199"/>
      <c r="C14" s="199"/>
      <c r="D14" s="199"/>
      <c r="E14" s="199"/>
      <c r="F14" s="199"/>
      <c r="G14" s="199"/>
      <c r="H14" s="199"/>
      <c r="I14" s="199"/>
      <c r="J14" s="199"/>
    </row>
    <row r="15" spans="1:10" s="200" customFormat="1" ht="18.75">
      <c r="A15" s="199"/>
      <c r="B15" s="199"/>
      <c r="C15" s="199"/>
      <c r="D15" s="199"/>
      <c r="E15" s="199"/>
      <c r="F15" s="199"/>
      <c r="G15" s="199"/>
      <c r="H15" s="199"/>
      <c r="I15" s="199"/>
      <c r="J15" s="199"/>
    </row>
    <row r="16" spans="1:10" s="200" customFormat="1" ht="18.75">
      <c r="A16" s="199"/>
      <c r="B16" s="199"/>
      <c r="C16" s="199"/>
      <c r="D16" s="199"/>
      <c r="E16" s="199"/>
      <c r="F16" s="199"/>
      <c r="G16" s="199"/>
      <c r="H16" s="199"/>
      <c r="I16" s="199"/>
      <c r="J16" s="199"/>
    </row>
    <row r="17" spans="1:10" s="200" customFormat="1" ht="18.75" customHeight="1">
      <c r="A17" s="199"/>
      <c r="B17" s="302" t="s">
        <v>328</v>
      </c>
      <c r="C17" s="302"/>
      <c r="D17" s="302"/>
      <c r="E17" s="302"/>
      <c r="F17" s="302"/>
      <c r="G17" s="302"/>
      <c r="H17" s="302"/>
      <c r="I17" s="302"/>
      <c r="J17" s="302"/>
    </row>
    <row r="18" spans="1:10" s="200" customFormat="1" ht="18.75">
      <c r="A18" s="199"/>
      <c r="B18" s="201"/>
      <c r="C18" s="201"/>
      <c r="D18" s="201"/>
      <c r="E18" s="201"/>
      <c r="F18" s="201"/>
      <c r="G18" s="201"/>
      <c r="H18" s="201"/>
      <c r="I18" s="201"/>
      <c r="J18" s="201"/>
    </row>
    <row r="19" spans="1:10" s="200" customFormat="1" ht="18.75">
      <c r="A19" s="199"/>
      <c r="B19" s="302" t="s">
        <v>289</v>
      </c>
      <c r="C19" s="302"/>
      <c r="D19" s="302"/>
      <c r="E19" s="302"/>
      <c r="F19" s="302"/>
      <c r="G19" s="302"/>
      <c r="H19" s="302"/>
      <c r="I19" s="302"/>
      <c r="J19" s="302"/>
    </row>
    <row r="20" spans="1:10" s="200" customFormat="1" ht="18.75">
      <c r="A20" s="199"/>
      <c r="B20" s="201"/>
      <c r="C20" s="201"/>
      <c r="D20" s="201"/>
      <c r="E20" s="201"/>
      <c r="F20" s="201"/>
      <c r="G20" s="201"/>
      <c r="H20" s="201"/>
      <c r="I20" s="201"/>
      <c r="J20" s="201"/>
    </row>
    <row r="21" spans="1:10" s="200" customFormat="1" ht="18.75">
      <c r="A21" s="199"/>
      <c r="B21" s="302" t="s">
        <v>290</v>
      </c>
      <c r="C21" s="302"/>
      <c r="D21" s="302"/>
      <c r="E21" s="302"/>
      <c r="F21" s="302"/>
      <c r="G21" s="302"/>
      <c r="H21" s="302"/>
      <c r="I21" s="302"/>
      <c r="J21" s="302"/>
    </row>
    <row r="22" spans="1:10" s="200" customFormat="1" ht="18.75">
      <c r="A22" s="199"/>
      <c r="B22" s="201"/>
      <c r="C22" s="201"/>
      <c r="D22" s="201"/>
      <c r="E22" s="201"/>
      <c r="F22" s="201"/>
      <c r="G22" s="201"/>
      <c r="H22" s="201"/>
      <c r="I22" s="201"/>
      <c r="J22" s="201"/>
    </row>
    <row r="23" spans="1:10" s="200" customFormat="1" ht="18.75" customHeight="1">
      <c r="A23" s="199"/>
      <c r="B23" s="304" t="s">
        <v>291</v>
      </c>
      <c r="C23" s="302"/>
      <c r="D23" s="302"/>
      <c r="E23" s="302"/>
      <c r="F23" s="302"/>
      <c r="G23" s="302"/>
      <c r="H23" s="302"/>
      <c r="I23" s="302"/>
      <c r="J23" s="302"/>
    </row>
    <row r="24" spans="1:10" s="200" customFormat="1" ht="18.75">
      <c r="A24" s="199"/>
      <c r="B24" s="201"/>
      <c r="C24" s="201"/>
      <c r="D24" s="201"/>
      <c r="E24" s="201"/>
      <c r="F24" s="201"/>
      <c r="G24" s="201"/>
      <c r="H24" s="201"/>
      <c r="I24" s="201"/>
      <c r="J24" s="201"/>
    </row>
    <row r="25" spans="1:10" s="200" customFormat="1" ht="18.75">
      <c r="A25" s="199"/>
      <c r="B25" s="302" t="s">
        <v>292</v>
      </c>
      <c r="C25" s="302"/>
      <c r="D25" s="302"/>
      <c r="E25" s="302"/>
      <c r="F25" s="302"/>
      <c r="G25" s="302"/>
      <c r="H25" s="302"/>
      <c r="I25" s="302"/>
      <c r="J25" s="302"/>
    </row>
    <row r="26" spans="1:10" s="200" customFormat="1" ht="18.75">
      <c r="A26" s="199"/>
      <c r="B26" s="201"/>
      <c r="C26" s="201"/>
      <c r="D26" s="201"/>
      <c r="E26" s="201"/>
      <c r="F26" s="201"/>
      <c r="G26" s="201"/>
      <c r="H26" s="201"/>
      <c r="I26" s="201"/>
      <c r="J26" s="201"/>
    </row>
    <row r="27" spans="1:10" s="200" customFormat="1" ht="18.75">
      <c r="A27" s="199"/>
      <c r="B27" s="302" t="s">
        <v>293</v>
      </c>
      <c r="C27" s="302"/>
      <c r="D27" s="302"/>
      <c r="E27" s="302"/>
      <c r="F27" s="302"/>
      <c r="G27" s="302"/>
      <c r="H27" s="302"/>
      <c r="I27" s="302"/>
      <c r="J27" s="302"/>
    </row>
    <row r="28" spans="1:10" s="200" customFormat="1" ht="18.75">
      <c r="A28" s="199"/>
      <c r="B28" s="201"/>
      <c r="C28" s="201"/>
      <c r="D28" s="201"/>
      <c r="E28" s="201"/>
      <c r="F28" s="201"/>
      <c r="G28" s="201"/>
      <c r="H28" s="201"/>
      <c r="I28" s="201"/>
      <c r="J28" s="201"/>
    </row>
    <row r="29" spans="1:10" s="200" customFormat="1" ht="18.75" customHeight="1">
      <c r="A29" s="199"/>
      <c r="B29" s="302" t="s">
        <v>294</v>
      </c>
      <c r="C29" s="302"/>
      <c r="D29" s="302"/>
      <c r="E29" s="302"/>
      <c r="F29" s="302"/>
      <c r="G29" s="302"/>
      <c r="H29" s="302"/>
      <c r="I29" s="302"/>
      <c r="J29" s="302"/>
    </row>
    <row r="30" spans="1:10" s="200" customFormat="1" ht="18.75">
      <c r="A30" s="199"/>
      <c r="B30" s="201"/>
      <c r="C30" s="201"/>
      <c r="D30" s="201"/>
      <c r="E30" s="201"/>
      <c r="F30" s="201"/>
      <c r="G30" s="201"/>
      <c r="H30" s="201"/>
      <c r="I30" s="201"/>
      <c r="J30" s="201"/>
    </row>
    <row r="31" spans="1:10" s="200" customFormat="1" ht="18.75">
      <c r="A31" s="199"/>
      <c r="B31" s="201"/>
      <c r="C31" s="201"/>
      <c r="D31" s="201"/>
      <c r="E31" s="201"/>
      <c r="F31" s="201"/>
      <c r="G31" s="201"/>
      <c r="H31" s="201"/>
      <c r="I31" s="201"/>
      <c r="J31" s="201"/>
    </row>
    <row r="32" spans="1:10" s="200" customFormat="1" ht="18.75">
      <c r="A32" s="199"/>
      <c r="B32" s="201"/>
      <c r="C32" s="201"/>
      <c r="D32" s="201"/>
      <c r="E32" s="201"/>
      <c r="F32" s="201"/>
      <c r="G32" s="201"/>
      <c r="H32" s="201"/>
      <c r="I32" s="201"/>
      <c r="J32" s="201"/>
    </row>
    <row r="33" spans="1:10" s="200" customFormat="1" ht="18.75">
      <c r="A33" s="199"/>
      <c r="B33" s="199"/>
      <c r="C33" s="199"/>
      <c r="D33" s="199"/>
      <c r="E33" s="199"/>
      <c r="F33" s="199"/>
      <c r="G33" s="199"/>
      <c r="H33" s="199"/>
      <c r="I33" s="199"/>
      <c r="J33" s="199"/>
    </row>
    <row r="34" spans="1:10" s="200" customFormat="1" ht="18.75">
      <c r="A34" s="199"/>
      <c r="B34" s="199"/>
      <c r="C34" s="199"/>
      <c r="D34" s="199"/>
      <c r="E34" s="199"/>
      <c r="F34" s="199"/>
      <c r="G34" s="199"/>
      <c r="H34" s="199"/>
      <c r="I34" s="199"/>
      <c r="J34" s="199"/>
    </row>
    <row r="35" spans="1:10" s="200" customFormat="1" ht="18.75">
      <c r="A35" s="199"/>
      <c r="B35" s="199"/>
      <c r="C35" s="199"/>
      <c r="D35" s="199"/>
      <c r="E35" s="199"/>
      <c r="F35" s="199"/>
      <c r="G35" s="199"/>
      <c r="H35" s="199"/>
      <c r="I35" s="199"/>
      <c r="J35" s="199"/>
    </row>
    <row r="36" spans="1:10" s="200" customFormat="1" ht="18.75">
      <c r="A36" s="199"/>
      <c r="B36" s="199"/>
      <c r="C36" s="199"/>
      <c r="D36" s="199"/>
      <c r="E36" s="199"/>
      <c r="F36" s="199"/>
      <c r="G36" s="199"/>
      <c r="H36" s="199"/>
      <c r="I36" s="199"/>
      <c r="J36" s="199"/>
    </row>
    <row r="37" spans="1:10" s="200" customFormat="1" ht="18.75">
      <c r="A37" s="199"/>
      <c r="B37" s="199"/>
      <c r="C37" s="199"/>
      <c r="D37" s="199"/>
      <c r="E37" s="199"/>
      <c r="F37" s="199"/>
      <c r="G37" s="199"/>
      <c r="H37" s="199"/>
      <c r="I37" s="199"/>
      <c r="J37" s="199"/>
    </row>
    <row r="38" spans="1:10" s="200" customFormat="1" ht="18.75">
      <c r="A38" s="199"/>
      <c r="B38" s="199"/>
      <c r="C38" s="199"/>
      <c r="D38" s="199"/>
      <c r="E38" s="199"/>
      <c r="F38" s="199"/>
      <c r="G38" s="199"/>
      <c r="H38" s="199"/>
      <c r="I38" s="199"/>
      <c r="J38" s="199"/>
    </row>
    <row r="39" spans="1:10" s="200" customFormat="1" ht="18.75">
      <c r="A39" s="199"/>
      <c r="B39" s="199"/>
      <c r="C39" s="199"/>
      <c r="D39" s="199"/>
      <c r="E39" s="199"/>
      <c r="F39" s="199"/>
      <c r="G39" s="199"/>
      <c r="H39" s="199"/>
      <c r="I39" s="199"/>
      <c r="J39" s="199"/>
    </row>
    <row r="40" spans="1:10" s="200" customFormat="1" ht="18.75">
      <c r="A40" s="199"/>
      <c r="B40" s="199"/>
      <c r="C40" s="199"/>
      <c r="D40" s="199"/>
      <c r="E40" s="199"/>
      <c r="F40" s="199"/>
      <c r="G40" s="199"/>
      <c r="H40" s="199"/>
      <c r="I40" s="199"/>
      <c r="J40" s="199"/>
    </row>
    <row r="41" spans="1:10" s="200" customFormat="1" ht="18.75">
      <c r="A41" s="199"/>
      <c r="B41" s="199"/>
      <c r="C41" s="199"/>
      <c r="D41" s="199"/>
      <c r="E41" s="199"/>
      <c r="F41" s="199"/>
      <c r="G41" s="199"/>
      <c r="H41" s="199"/>
      <c r="I41" s="199"/>
      <c r="J41" s="199"/>
    </row>
    <row r="42" spans="1:10" s="200" customFormat="1" ht="18.75">
      <c r="A42" s="199"/>
      <c r="B42" s="199"/>
      <c r="C42" s="199"/>
      <c r="D42" s="199"/>
      <c r="E42" s="199"/>
      <c r="F42" s="199"/>
      <c r="G42" s="199"/>
      <c r="H42" s="199"/>
      <c r="I42" s="199"/>
      <c r="J42" s="199"/>
    </row>
  </sheetData>
  <mergeCells count="9">
    <mergeCell ref="B25:J25"/>
    <mergeCell ref="B27:J27"/>
    <mergeCell ref="B29:J29"/>
    <mergeCell ref="A8:J8"/>
    <mergeCell ref="A9:J9"/>
    <mergeCell ref="B17:J17"/>
    <mergeCell ref="B19:J19"/>
    <mergeCell ref="B21:J21"/>
    <mergeCell ref="B23:J23"/>
  </mergeCells>
  <phoneticPr fontId="3"/>
  <hyperlinks>
    <hyperlink ref="B17:J17" location="'実績報告書（市区町村）'!A1" display="○ 農業者年金業務委託手数料実績報告書（市区町村）（様式第３号）" xr:uid="{7733031F-8214-4ED6-A81F-40026B9EBB81}"/>
    <hyperlink ref="B19:J19" location="'業務日誌（個人用）'!A1" display="○ 業務日誌（個人用）（様式例第５号）" xr:uid="{FF373175-FDD5-4199-833E-D2A554CDDF3D}"/>
    <hyperlink ref="B21:J21" location="'業務日誌（年度集計用）'!A1" display="○ 業務日誌（年度集計用）（様式例第６号）" xr:uid="{C5D0E7C9-EDA8-41E3-B07E-0D8CBE32E413}"/>
    <hyperlink ref="B25:J25" location="人件費計算シート!A1" display="○ 人件費計算シート" xr:uid="{6C0AC9FE-A58F-4A0B-9C47-35144DC9DB8F}"/>
    <hyperlink ref="B27:J27" location="費用按分計算例シート!A1" display="○ 費用按分計算例シート" xr:uid="{02C8F40E-33CA-461E-BC18-B56FEFB9E940}"/>
    <hyperlink ref="B29:J29" location="チェックシート!A1" display="○ 農業者年金業務委託手数料実績報告書作成及び提出の際のチェックシート" xr:uid="{73ACC8A5-D780-4CF3-8D4A-44C5753FF7A7}"/>
    <hyperlink ref="B23:J23" location="'業務日誌（年度集計用）変則出勤有り版'!A1" display="○ 業務日誌（年度集計用）変則出勤有り版（様式例第６号）" xr:uid="{D6CA3118-A797-4852-89B6-FFD425EB5046}"/>
  </hyperlinks>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826B-3294-4611-AA55-63F7C95D8545}">
  <sheetPr>
    <pageSetUpPr fitToPage="1"/>
  </sheetPr>
  <dimension ref="A1:CH55"/>
  <sheetViews>
    <sheetView view="pageBreakPreview" zoomScaleNormal="100" zoomScaleSheetLayoutView="100" workbookViewId="0"/>
  </sheetViews>
  <sheetFormatPr defaultColWidth="1.75" defaultRowHeight="10.5" customHeight="1"/>
  <cols>
    <col min="1" max="83" width="1.75" style="169" customWidth="1"/>
    <col min="84" max="16384" width="1.75" style="169"/>
  </cols>
  <sheetData>
    <row r="1" spans="1:86" ht="10.5" customHeight="1">
      <c r="A1" s="168"/>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G1" s="202" t="s">
        <v>265</v>
      </c>
    </row>
    <row r="2" spans="1:86" ht="14.1" customHeight="1">
      <c r="A2" s="170" t="s">
        <v>271</v>
      </c>
      <c r="B2" s="170"/>
      <c r="C2" s="170"/>
      <c r="D2" s="170"/>
      <c r="E2" s="170"/>
      <c r="F2" s="170"/>
      <c r="G2" s="170"/>
      <c r="H2" s="171"/>
      <c r="I2" s="171"/>
      <c r="J2" s="171"/>
      <c r="K2" s="171"/>
      <c r="L2" s="171"/>
      <c r="M2" s="171"/>
      <c r="N2" s="171"/>
      <c r="O2" s="171"/>
      <c r="P2" s="171"/>
      <c r="Q2" s="171"/>
      <c r="R2" s="171"/>
      <c r="S2" s="171"/>
      <c r="T2" s="171"/>
      <c r="U2" s="171"/>
      <c r="V2" s="171"/>
      <c r="W2" s="171"/>
      <c r="X2" s="171"/>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t="s">
        <v>301</v>
      </c>
      <c r="BQ2" s="170"/>
      <c r="BR2" s="170"/>
      <c r="BS2" s="170"/>
      <c r="BT2" s="170"/>
      <c r="BU2" s="170"/>
      <c r="BV2" s="170"/>
      <c r="BW2" s="170"/>
      <c r="BX2" s="170"/>
      <c r="BY2" s="170"/>
      <c r="BZ2" s="170"/>
      <c r="CA2" s="170"/>
      <c r="CB2" s="170"/>
      <c r="CC2" s="170"/>
      <c r="CD2" s="170"/>
      <c r="CE2" s="247"/>
      <c r="CG2" s="202" t="s">
        <v>266</v>
      </c>
    </row>
    <row r="3" spans="1:86" ht="14.1" customHeight="1">
      <c r="A3" s="170"/>
      <c r="B3" s="170"/>
      <c r="C3" s="170"/>
      <c r="D3" s="170"/>
      <c r="E3" s="170"/>
      <c r="F3" s="170"/>
      <c r="G3" s="170"/>
      <c r="H3" s="171"/>
      <c r="I3" s="171"/>
      <c r="J3" s="171"/>
      <c r="K3" s="171"/>
      <c r="L3" s="171"/>
      <c r="M3" s="171"/>
      <c r="N3" s="171"/>
      <c r="O3" s="171"/>
      <c r="P3" s="171"/>
      <c r="Q3" s="171"/>
      <c r="R3" s="171"/>
      <c r="S3" s="171"/>
      <c r="T3" s="171"/>
      <c r="U3" s="171"/>
      <c r="V3" s="171"/>
      <c r="W3" s="171"/>
      <c r="X3" s="171"/>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247"/>
      <c r="CG3" s="202" t="s">
        <v>267</v>
      </c>
    </row>
    <row r="4" spans="1:86" ht="15" customHeight="1" thickBot="1">
      <c r="A4" s="378" t="s">
        <v>332</v>
      </c>
      <c r="B4" s="378"/>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378"/>
      <c r="AO4" s="378"/>
      <c r="AP4" s="378"/>
      <c r="AQ4" s="378"/>
      <c r="AR4" s="378"/>
      <c r="AS4" s="378"/>
      <c r="AT4" s="378"/>
      <c r="AU4" s="378"/>
      <c r="AV4" s="378"/>
      <c r="AW4" s="378"/>
      <c r="AX4" s="378"/>
      <c r="AY4" s="378"/>
      <c r="AZ4" s="378"/>
      <c r="BA4" s="378"/>
      <c r="BB4" s="378"/>
      <c r="BC4" s="378"/>
      <c r="BD4" s="378"/>
      <c r="BE4" s="378"/>
      <c r="BF4" s="378"/>
      <c r="BG4" s="378"/>
      <c r="BH4" s="378"/>
      <c r="BI4" s="378"/>
      <c r="BJ4" s="378"/>
      <c r="BK4" s="378"/>
      <c r="BL4" s="378"/>
      <c r="BM4" s="378"/>
      <c r="BN4" s="378"/>
      <c r="BO4" s="378"/>
      <c r="BP4" s="378"/>
      <c r="BQ4" s="378"/>
      <c r="BR4" s="378"/>
      <c r="BS4" s="378"/>
      <c r="BT4" s="378"/>
      <c r="BU4" s="378"/>
      <c r="BV4" s="378"/>
      <c r="BW4" s="378"/>
      <c r="BX4" s="378"/>
      <c r="BY4" s="378"/>
      <c r="BZ4" s="378"/>
      <c r="CA4" s="378"/>
      <c r="CB4" s="378"/>
      <c r="CC4" s="378"/>
      <c r="CD4" s="378"/>
      <c r="CE4" s="248"/>
    </row>
    <row r="5" spans="1:86" s="172" customFormat="1" ht="14.1" customHeight="1" thickTop="1">
      <c r="A5" s="171"/>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c r="BP5" s="171"/>
      <c r="BQ5" s="171"/>
      <c r="BR5" s="171"/>
      <c r="BS5" s="379" t="s">
        <v>0</v>
      </c>
      <c r="BT5" s="379"/>
      <c r="BU5" s="379"/>
      <c r="BV5" s="379"/>
      <c r="BW5" s="379"/>
      <c r="BX5" s="379"/>
      <c r="BY5" s="379"/>
      <c r="BZ5" s="379"/>
      <c r="CA5" s="379"/>
      <c r="CB5" s="379"/>
      <c r="CC5" s="379"/>
      <c r="CD5" s="249"/>
      <c r="CE5" s="250"/>
      <c r="CF5" s="387" t="s">
        <v>287</v>
      </c>
      <c r="CG5" s="388"/>
      <c r="CH5" s="389"/>
    </row>
    <row r="6" spans="1:86" s="175" customFormat="1" ht="14.1" customHeight="1" thickBot="1">
      <c r="A6" s="173"/>
      <c r="B6" s="174"/>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393" t="s">
        <v>333</v>
      </c>
      <c r="BT6" s="393"/>
      <c r="BU6" s="393"/>
      <c r="BV6" s="393"/>
      <c r="BW6" s="393"/>
      <c r="BX6" s="393"/>
      <c r="BY6" s="393"/>
      <c r="BZ6" s="393"/>
      <c r="CA6" s="393"/>
      <c r="CB6" s="393"/>
      <c r="CC6" s="393"/>
      <c r="CD6" s="249"/>
      <c r="CE6" s="251"/>
      <c r="CF6" s="390"/>
      <c r="CG6" s="391"/>
      <c r="CH6" s="392"/>
    </row>
    <row r="7" spans="1:86" s="175" customFormat="1" ht="14.1" customHeight="1" thickTop="1">
      <c r="A7" s="170"/>
      <c r="B7" s="176"/>
      <c r="C7" s="170"/>
      <c r="D7" s="170"/>
      <c r="E7" s="170"/>
      <c r="F7" s="170"/>
      <c r="G7" s="170"/>
      <c r="H7" s="170"/>
      <c r="I7" s="170"/>
      <c r="J7" s="170" t="s">
        <v>1</v>
      </c>
      <c r="K7" s="170"/>
      <c r="L7" s="170"/>
      <c r="M7" s="170"/>
      <c r="N7" s="170"/>
      <c r="O7" s="170"/>
      <c r="P7" s="170"/>
      <c r="Q7" s="170"/>
      <c r="R7" s="170"/>
      <c r="S7" s="170"/>
      <c r="T7" s="170"/>
      <c r="U7" s="170"/>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7"/>
      <c r="BT7" s="173"/>
      <c r="BU7" s="173"/>
      <c r="BV7" s="173"/>
      <c r="BW7" s="173"/>
      <c r="BX7" s="173"/>
      <c r="BY7" s="173"/>
      <c r="BZ7" s="173"/>
      <c r="CA7" s="173"/>
      <c r="CB7" s="173"/>
      <c r="CC7" s="173"/>
      <c r="CD7" s="173"/>
      <c r="CE7" s="251"/>
    </row>
    <row r="8" spans="1:86" s="175" customFormat="1" ht="14.1" customHeight="1">
      <c r="A8" s="170"/>
      <c r="B8" s="176"/>
      <c r="C8" s="170"/>
      <c r="D8" s="170"/>
      <c r="E8" s="170"/>
      <c r="F8" s="170"/>
      <c r="G8" s="170"/>
      <c r="H8" s="170"/>
      <c r="I8" s="170"/>
      <c r="J8" s="170"/>
      <c r="K8" s="170"/>
      <c r="L8" s="170"/>
      <c r="M8" s="170"/>
      <c r="N8" s="170"/>
      <c r="O8" s="170"/>
      <c r="P8" s="170"/>
      <c r="Q8" s="170"/>
      <c r="R8" s="170"/>
      <c r="S8" s="170"/>
      <c r="T8" s="170"/>
      <c r="U8" s="170"/>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7"/>
      <c r="BT8" s="173"/>
      <c r="BU8" s="173"/>
      <c r="BV8" s="173"/>
      <c r="BW8" s="173"/>
      <c r="BX8" s="173"/>
      <c r="BY8" s="173"/>
      <c r="BZ8" s="173"/>
      <c r="CA8" s="173"/>
      <c r="CB8" s="173"/>
      <c r="CC8" s="173"/>
      <c r="CD8" s="173"/>
      <c r="CE8" s="251"/>
    </row>
    <row r="9" spans="1:86" s="175" customFormat="1" ht="14.1" customHeight="1">
      <c r="A9" s="173"/>
      <c r="B9" s="174"/>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307" t="s">
        <v>302</v>
      </c>
      <c r="AW9" s="307"/>
      <c r="AX9" s="307"/>
      <c r="AY9" s="307"/>
      <c r="AZ9" s="307"/>
      <c r="BA9" s="307"/>
      <c r="BB9" s="307"/>
      <c r="BC9" s="307"/>
      <c r="BD9" s="307"/>
      <c r="BE9" s="382"/>
      <c r="BF9" s="382"/>
      <c r="BG9" s="382"/>
      <c r="BH9" s="382"/>
      <c r="BI9" s="382"/>
      <c r="BJ9" s="382"/>
      <c r="BK9" s="382"/>
      <c r="BL9" s="382"/>
      <c r="BM9" s="382"/>
      <c r="BN9" s="382"/>
      <c r="BO9" s="382"/>
      <c r="BP9" s="382"/>
      <c r="BQ9" s="382"/>
      <c r="BR9" s="382"/>
      <c r="BS9" s="382"/>
      <c r="BT9" s="382"/>
      <c r="BU9" s="382"/>
      <c r="BV9" s="382"/>
      <c r="BW9" s="382"/>
      <c r="BX9" s="382"/>
      <c r="BY9" s="382"/>
      <c r="BZ9" s="382"/>
      <c r="CA9" s="382"/>
      <c r="CB9" s="382"/>
      <c r="CC9" s="382"/>
      <c r="CD9" s="382"/>
      <c r="CE9" s="251"/>
    </row>
    <row r="10" spans="1:86" s="175" customFormat="1" ht="14.1" customHeight="1">
      <c r="A10" s="173"/>
      <c r="B10" s="174"/>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307" t="s">
        <v>303</v>
      </c>
      <c r="AW10" s="307"/>
      <c r="AX10" s="307"/>
      <c r="AY10" s="307"/>
      <c r="AZ10" s="307"/>
      <c r="BA10" s="307"/>
      <c r="BB10" s="307"/>
      <c r="BC10" s="307"/>
      <c r="BD10" s="307"/>
      <c r="BE10" s="383"/>
      <c r="BF10" s="383"/>
      <c r="BG10" s="383"/>
      <c r="BH10" s="383"/>
      <c r="BI10" s="383"/>
      <c r="BJ10" s="383"/>
      <c r="BK10" s="383"/>
      <c r="BL10" s="383"/>
      <c r="BM10" s="383"/>
      <c r="BN10" s="383"/>
      <c r="BO10" s="383"/>
      <c r="BP10" s="383"/>
      <c r="BQ10" s="383"/>
      <c r="BR10" s="383"/>
      <c r="BS10" s="383"/>
      <c r="BT10" s="383"/>
      <c r="BU10" s="383"/>
      <c r="BV10" s="383"/>
      <c r="BW10" s="383"/>
      <c r="BX10" s="383"/>
      <c r="BY10" s="383"/>
      <c r="BZ10" s="383"/>
      <c r="CA10" s="383"/>
      <c r="CB10" s="383"/>
      <c r="CC10" s="383"/>
      <c r="CD10" s="383"/>
      <c r="CE10" s="251"/>
    </row>
    <row r="11" spans="1:86" s="175" customFormat="1" ht="7.5" customHeight="1">
      <c r="A11" s="173"/>
      <c r="B11" s="174"/>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0"/>
      <c r="AW11" s="170"/>
      <c r="AX11" s="170"/>
      <c r="AY11" s="170"/>
      <c r="AZ11" s="170"/>
      <c r="BA11" s="173"/>
      <c r="BB11" s="173"/>
      <c r="BC11" s="173"/>
      <c r="BD11" s="173"/>
      <c r="BE11" s="173"/>
      <c r="BF11" s="173"/>
      <c r="BG11" s="173"/>
      <c r="BH11" s="173"/>
      <c r="BI11" s="177"/>
      <c r="BJ11" s="173"/>
      <c r="BK11" s="173"/>
      <c r="BL11" s="173"/>
      <c r="BM11" s="173"/>
      <c r="BN11" s="173"/>
      <c r="BO11" s="173"/>
      <c r="BP11" s="173"/>
      <c r="BQ11" s="173"/>
      <c r="BR11" s="173"/>
      <c r="BS11" s="177"/>
      <c r="BT11" s="173"/>
      <c r="BU11" s="173"/>
      <c r="BV11" s="173"/>
      <c r="BW11" s="173"/>
      <c r="BX11" s="173"/>
      <c r="BY11" s="173"/>
      <c r="BZ11" s="173"/>
      <c r="CA11" s="173"/>
      <c r="CB11" s="173"/>
      <c r="CC11" s="173"/>
      <c r="CD11" s="173"/>
      <c r="CE11" s="251"/>
    </row>
    <row r="12" spans="1:86" s="175" customFormat="1" ht="14.1" customHeight="1">
      <c r="A12" s="173"/>
      <c r="B12" s="170"/>
      <c r="C12" s="173"/>
      <c r="D12" s="173"/>
      <c r="E12" s="249" t="s">
        <v>334</v>
      </c>
      <c r="F12" s="173"/>
      <c r="G12" s="173"/>
      <c r="H12" s="178"/>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7"/>
    </row>
    <row r="13" spans="1:86" s="175" customFormat="1" ht="14.1" customHeight="1">
      <c r="A13" s="206"/>
      <c r="B13" s="249"/>
      <c r="C13" s="206"/>
      <c r="D13" s="206"/>
      <c r="E13" s="249"/>
      <c r="F13" s="206"/>
      <c r="G13" s="206"/>
      <c r="H13" s="207"/>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7"/>
    </row>
    <row r="14" spans="1:86" s="175" customFormat="1" ht="14.1" customHeight="1">
      <c r="A14" s="173"/>
      <c r="B14" s="380" t="str">
        <f>IF(N27=0,CG2,"")</f>
        <v>１．収入の部(Ａ)に入力を行って下さい。入力が行われたとき、このコメントは消えます。</v>
      </c>
      <c r="C14" s="380"/>
      <c r="D14" s="380"/>
      <c r="E14" s="380"/>
      <c r="F14" s="380"/>
      <c r="G14" s="380"/>
      <c r="H14" s="380"/>
      <c r="I14" s="380"/>
      <c r="J14" s="380"/>
      <c r="K14" s="380"/>
      <c r="L14" s="380"/>
      <c r="M14" s="380"/>
      <c r="N14" s="380"/>
      <c r="O14" s="380"/>
      <c r="P14" s="380"/>
      <c r="Q14" s="380"/>
      <c r="R14" s="380"/>
      <c r="S14" s="380"/>
      <c r="T14" s="380"/>
      <c r="U14" s="380" t="str">
        <f>IF(BR27=0,IF(B14="",CG3,""),"")</f>
        <v/>
      </c>
      <c r="V14" s="380"/>
      <c r="W14" s="380"/>
      <c r="X14" s="380"/>
      <c r="Y14" s="380"/>
      <c r="Z14" s="380"/>
      <c r="AA14" s="380"/>
      <c r="AB14" s="380"/>
      <c r="AC14" s="380"/>
      <c r="AD14" s="380"/>
      <c r="AE14" s="380"/>
      <c r="AF14" s="380"/>
      <c r="AG14" s="380"/>
      <c r="AH14" s="380"/>
      <c r="AI14" s="380"/>
      <c r="AJ14" s="380"/>
      <c r="AK14" s="380"/>
      <c r="AL14" s="380"/>
      <c r="AM14" s="380"/>
      <c r="AN14" s="249"/>
      <c r="AO14" s="249"/>
      <c r="AP14" s="381" t="str">
        <f>IF(AND(BX23=0,BX25=0),"",IF(U14&lt;&gt;"","",IF(CF5="〇","",CG1)))</f>
        <v/>
      </c>
      <c r="AQ14" s="381"/>
      <c r="AR14" s="381"/>
      <c r="AS14" s="381"/>
      <c r="AT14" s="381"/>
      <c r="AU14" s="381"/>
      <c r="AV14" s="381"/>
      <c r="AW14" s="381"/>
      <c r="AX14" s="381"/>
      <c r="AY14" s="381"/>
      <c r="AZ14" s="381"/>
      <c r="BA14" s="381"/>
      <c r="BB14" s="381"/>
      <c r="BC14" s="381"/>
      <c r="BD14" s="381"/>
      <c r="BE14" s="381"/>
      <c r="BF14" s="381"/>
      <c r="BG14" s="381"/>
      <c r="BH14" s="381"/>
      <c r="BI14" s="381"/>
      <c r="BJ14" s="381"/>
      <c r="BK14" s="381"/>
      <c r="BL14" s="381"/>
      <c r="BM14" s="381"/>
      <c r="BN14" s="381"/>
      <c r="BO14" s="381"/>
      <c r="BP14" s="381"/>
      <c r="BQ14" s="381"/>
      <c r="BR14" s="381"/>
      <c r="BS14" s="381"/>
      <c r="BT14" s="381"/>
      <c r="BU14" s="381"/>
      <c r="BV14" s="381"/>
      <c r="BW14" s="381"/>
      <c r="BX14" s="381"/>
      <c r="BY14" s="381"/>
      <c r="BZ14" s="381"/>
      <c r="CA14" s="381"/>
      <c r="CB14" s="381"/>
      <c r="CC14" s="381"/>
      <c r="CD14" s="381"/>
      <c r="CE14" s="247"/>
    </row>
    <row r="15" spans="1:86" s="175" customFormat="1" ht="14.1" customHeight="1">
      <c r="A15" s="173"/>
      <c r="B15" s="380"/>
      <c r="C15" s="380"/>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170" t="s">
        <v>2</v>
      </c>
      <c r="AO15" s="173"/>
      <c r="AP15" s="381"/>
      <c r="AQ15" s="381"/>
      <c r="AR15" s="381"/>
      <c r="AS15" s="381"/>
      <c r="AT15" s="381"/>
      <c r="AU15" s="381"/>
      <c r="AV15" s="381"/>
      <c r="AW15" s="381"/>
      <c r="AX15" s="381"/>
      <c r="AY15" s="381"/>
      <c r="AZ15" s="381"/>
      <c r="BA15" s="381"/>
      <c r="BB15" s="381"/>
      <c r="BC15" s="381"/>
      <c r="BD15" s="381"/>
      <c r="BE15" s="381"/>
      <c r="BF15" s="381"/>
      <c r="BG15" s="381"/>
      <c r="BH15" s="381"/>
      <c r="BI15" s="381"/>
      <c r="BJ15" s="381"/>
      <c r="BK15" s="381"/>
      <c r="BL15" s="381"/>
      <c r="BM15" s="381"/>
      <c r="BN15" s="381"/>
      <c r="BO15" s="381"/>
      <c r="BP15" s="381"/>
      <c r="BQ15" s="381"/>
      <c r="BR15" s="381"/>
      <c r="BS15" s="381"/>
      <c r="BT15" s="381"/>
      <c r="BU15" s="381"/>
      <c r="BV15" s="381"/>
      <c r="BW15" s="381"/>
      <c r="BX15" s="381"/>
      <c r="BY15" s="381"/>
      <c r="BZ15" s="381"/>
      <c r="CA15" s="381"/>
      <c r="CB15" s="381"/>
      <c r="CC15" s="381"/>
      <c r="CD15" s="381"/>
      <c r="CE15" s="251"/>
    </row>
    <row r="16" spans="1:86" s="175" customFormat="1" ht="14.1" customHeight="1">
      <c r="A16" s="173"/>
      <c r="B16" s="380"/>
      <c r="C16" s="380"/>
      <c r="D16" s="380"/>
      <c r="E16" s="380"/>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173"/>
      <c r="AO16" s="173"/>
      <c r="AP16" s="381"/>
      <c r="AQ16" s="381"/>
      <c r="AR16" s="381"/>
      <c r="AS16" s="381"/>
      <c r="AT16" s="381"/>
      <c r="AU16" s="381"/>
      <c r="AV16" s="381"/>
      <c r="AW16" s="381"/>
      <c r="AX16" s="381"/>
      <c r="AY16" s="381"/>
      <c r="AZ16" s="381"/>
      <c r="BA16" s="381"/>
      <c r="BB16" s="381"/>
      <c r="BC16" s="381"/>
      <c r="BD16" s="381"/>
      <c r="BE16" s="381"/>
      <c r="BF16" s="381"/>
      <c r="BG16" s="381"/>
      <c r="BH16" s="381"/>
      <c r="BI16" s="381"/>
      <c r="BJ16" s="381"/>
      <c r="BK16" s="381"/>
      <c r="BL16" s="381"/>
      <c r="BM16" s="381"/>
      <c r="BN16" s="381"/>
      <c r="BO16" s="381"/>
      <c r="BP16" s="381"/>
      <c r="BQ16" s="381"/>
      <c r="BR16" s="381"/>
      <c r="BS16" s="381"/>
      <c r="BT16" s="381"/>
      <c r="BU16" s="381"/>
      <c r="BV16" s="381"/>
      <c r="BW16" s="381"/>
      <c r="BX16" s="381"/>
      <c r="BY16" s="381"/>
      <c r="BZ16" s="381"/>
      <c r="CA16" s="381"/>
      <c r="CB16" s="381"/>
      <c r="CC16" s="381"/>
      <c r="CD16" s="381"/>
      <c r="CE16" s="251"/>
    </row>
    <row r="17" spans="1:83" s="175" customFormat="1" ht="15" customHeight="1">
      <c r="A17" s="173"/>
      <c r="B17" s="252" t="s">
        <v>3</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173"/>
      <c r="AO17" s="173"/>
      <c r="AP17" s="381"/>
      <c r="AQ17" s="381"/>
      <c r="AR17" s="381"/>
      <c r="AS17" s="381"/>
      <c r="AT17" s="381"/>
      <c r="AU17" s="381"/>
      <c r="AV17" s="381"/>
      <c r="AW17" s="381"/>
      <c r="AX17" s="381"/>
      <c r="AY17" s="381"/>
      <c r="AZ17" s="381"/>
      <c r="BA17" s="381"/>
      <c r="BB17" s="381"/>
      <c r="BC17" s="381"/>
      <c r="BD17" s="381"/>
      <c r="BE17" s="381"/>
      <c r="BF17" s="381"/>
      <c r="BG17" s="381"/>
      <c r="BH17" s="381"/>
      <c r="BI17" s="381"/>
      <c r="BJ17" s="381"/>
      <c r="BK17" s="381"/>
      <c r="BL17" s="381"/>
      <c r="BM17" s="381"/>
      <c r="BN17" s="381"/>
      <c r="BO17" s="381"/>
      <c r="BP17" s="381"/>
      <c r="BQ17" s="381"/>
      <c r="BR17" s="381"/>
      <c r="BS17" s="381"/>
      <c r="BT17" s="381"/>
      <c r="BU17" s="381"/>
      <c r="BV17" s="381"/>
      <c r="BW17" s="381"/>
      <c r="BX17" s="381"/>
      <c r="BY17" s="381"/>
      <c r="BZ17" s="381"/>
      <c r="CA17" s="381"/>
      <c r="CB17" s="381"/>
      <c r="CC17" s="381"/>
      <c r="CD17" s="381"/>
      <c r="CE17" s="251"/>
    </row>
    <row r="18" spans="1:83" s="175" customFormat="1" ht="9" customHeight="1">
      <c r="A18" s="173"/>
      <c r="B18" s="178"/>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254" t="s">
        <v>4</v>
      </c>
      <c r="CC18" s="173"/>
      <c r="CD18" s="173"/>
      <c r="CE18" s="251"/>
    </row>
    <row r="19" spans="1:83" s="175" customFormat="1" ht="15" customHeight="1">
      <c r="A19" s="173"/>
      <c r="B19" s="179"/>
      <c r="C19" s="180"/>
      <c r="D19" s="180"/>
      <c r="E19" s="180"/>
      <c r="F19" s="180"/>
      <c r="G19" s="180"/>
      <c r="H19" s="180"/>
      <c r="I19" s="180"/>
      <c r="J19" s="180"/>
      <c r="K19" s="180"/>
      <c r="L19" s="180"/>
      <c r="M19" s="180"/>
      <c r="N19" s="385" t="s">
        <v>5</v>
      </c>
      <c r="O19" s="319"/>
      <c r="P19" s="319"/>
      <c r="Q19" s="319"/>
      <c r="R19" s="319"/>
      <c r="S19" s="319"/>
      <c r="T19" s="377" t="s">
        <v>6</v>
      </c>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6"/>
      <c r="BA19" s="366"/>
      <c r="BB19" s="366"/>
      <c r="BC19" s="366"/>
      <c r="BD19" s="366"/>
      <c r="BE19" s="366"/>
      <c r="BF19" s="366"/>
      <c r="BG19" s="366"/>
      <c r="BH19" s="366"/>
      <c r="BI19" s="366"/>
      <c r="BJ19" s="366"/>
      <c r="BK19" s="366"/>
      <c r="BL19" s="366"/>
      <c r="BM19" s="366"/>
      <c r="BN19" s="366"/>
      <c r="BO19" s="366"/>
      <c r="BP19" s="366"/>
      <c r="BQ19" s="366"/>
      <c r="BR19" s="366"/>
      <c r="BS19" s="366"/>
      <c r="BT19" s="366"/>
      <c r="BU19" s="366"/>
      <c r="BV19" s="366"/>
      <c r="BW19" s="386"/>
      <c r="BX19" s="385" t="s">
        <v>264</v>
      </c>
      <c r="BY19" s="319"/>
      <c r="BZ19" s="319"/>
      <c r="CA19" s="319"/>
      <c r="CB19" s="319"/>
      <c r="CC19" s="394"/>
      <c r="CD19" s="255"/>
      <c r="CE19" s="251"/>
    </row>
    <row r="20" spans="1:83" s="175" customFormat="1" ht="15" customHeight="1">
      <c r="A20" s="173"/>
      <c r="B20" s="181"/>
      <c r="C20" s="173"/>
      <c r="D20" s="173"/>
      <c r="E20" s="173"/>
      <c r="F20" s="173"/>
      <c r="G20" s="173"/>
      <c r="H20" s="173"/>
      <c r="I20" s="173"/>
      <c r="J20" s="173"/>
      <c r="K20" s="173"/>
      <c r="L20" s="173"/>
      <c r="M20" s="173"/>
      <c r="N20" s="338"/>
      <c r="O20" s="339"/>
      <c r="P20" s="339"/>
      <c r="Q20" s="339"/>
      <c r="R20" s="339"/>
      <c r="S20" s="339"/>
      <c r="T20" s="377" t="s">
        <v>7</v>
      </c>
      <c r="U20" s="366"/>
      <c r="V20" s="366"/>
      <c r="W20" s="366"/>
      <c r="X20" s="366"/>
      <c r="Y20" s="366"/>
      <c r="Z20" s="366"/>
      <c r="AA20" s="366"/>
      <c r="AB20" s="366"/>
      <c r="AC20" s="366"/>
      <c r="AD20" s="366"/>
      <c r="AE20" s="366"/>
      <c r="AF20" s="366"/>
      <c r="AG20" s="366"/>
      <c r="AH20" s="367"/>
      <c r="AI20" s="365" t="s">
        <v>8</v>
      </c>
      <c r="AJ20" s="366"/>
      <c r="AK20" s="366"/>
      <c r="AL20" s="366"/>
      <c r="AM20" s="366"/>
      <c r="AN20" s="366"/>
      <c r="AO20" s="366"/>
      <c r="AP20" s="366"/>
      <c r="AQ20" s="366"/>
      <c r="AR20" s="367"/>
      <c r="AS20" s="365" t="s">
        <v>304</v>
      </c>
      <c r="AT20" s="366"/>
      <c r="AU20" s="366"/>
      <c r="AV20" s="366"/>
      <c r="AW20" s="366"/>
      <c r="AX20" s="366"/>
      <c r="AY20" s="366"/>
      <c r="AZ20" s="366"/>
      <c r="BA20" s="366"/>
      <c r="BB20" s="366"/>
      <c r="BC20" s="366"/>
      <c r="BD20" s="366"/>
      <c r="BE20" s="366"/>
      <c r="BF20" s="366"/>
      <c r="BG20" s="366"/>
      <c r="BH20" s="366"/>
      <c r="BI20" s="366"/>
      <c r="BJ20" s="366"/>
      <c r="BK20" s="366"/>
      <c r="BL20" s="367"/>
      <c r="BM20" s="368" t="s">
        <v>305</v>
      </c>
      <c r="BN20" s="369"/>
      <c r="BO20" s="369"/>
      <c r="BP20" s="369"/>
      <c r="BQ20" s="370"/>
      <c r="BR20" s="318" t="s">
        <v>9</v>
      </c>
      <c r="BS20" s="319"/>
      <c r="BT20" s="319"/>
      <c r="BU20" s="319"/>
      <c r="BV20" s="319"/>
      <c r="BW20" s="384"/>
      <c r="BX20" s="338"/>
      <c r="BY20" s="339"/>
      <c r="BZ20" s="339"/>
      <c r="CA20" s="339"/>
      <c r="CB20" s="339"/>
      <c r="CC20" s="340"/>
      <c r="CD20" s="255"/>
      <c r="CE20" s="251"/>
    </row>
    <row r="21" spans="1:83" s="175" customFormat="1" ht="15" customHeight="1">
      <c r="A21" s="173"/>
      <c r="B21" s="181"/>
      <c r="C21" s="173"/>
      <c r="D21" s="173"/>
      <c r="E21" s="173"/>
      <c r="F21" s="173"/>
      <c r="G21" s="173"/>
      <c r="H21" s="173"/>
      <c r="I21" s="173"/>
      <c r="J21" s="173"/>
      <c r="K21" s="173"/>
      <c r="L21" s="173"/>
      <c r="M21" s="173"/>
      <c r="N21" s="338" t="s">
        <v>10</v>
      </c>
      <c r="O21" s="339"/>
      <c r="P21" s="339"/>
      <c r="Q21" s="339"/>
      <c r="R21" s="339"/>
      <c r="S21" s="339"/>
      <c r="T21" s="363" t="s">
        <v>306</v>
      </c>
      <c r="U21" s="354"/>
      <c r="V21" s="354"/>
      <c r="W21" s="354"/>
      <c r="X21" s="355"/>
      <c r="Y21" s="353" t="s">
        <v>307</v>
      </c>
      <c r="Z21" s="354"/>
      <c r="AA21" s="354"/>
      <c r="AB21" s="354"/>
      <c r="AC21" s="355"/>
      <c r="AD21" s="353" t="s">
        <v>11</v>
      </c>
      <c r="AE21" s="354"/>
      <c r="AF21" s="354"/>
      <c r="AG21" s="354"/>
      <c r="AH21" s="355"/>
      <c r="AI21" s="353" t="s">
        <v>308</v>
      </c>
      <c r="AJ21" s="354"/>
      <c r="AK21" s="354"/>
      <c r="AL21" s="354"/>
      <c r="AM21" s="355"/>
      <c r="AN21" s="353" t="s">
        <v>309</v>
      </c>
      <c r="AO21" s="354"/>
      <c r="AP21" s="354"/>
      <c r="AQ21" s="354"/>
      <c r="AR21" s="355"/>
      <c r="AS21" s="353" t="s">
        <v>310</v>
      </c>
      <c r="AT21" s="354"/>
      <c r="AU21" s="354"/>
      <c r="AV21" s="354"/>
      <c r="AW21" s="355"/>
      <c r="AX21" s="353" t="s">
        <v>311</v>
      </c>
      <c r="AY21" s="354"/>
      <c r="AZ21" s="354"/>
      <c r="BA21" s="354"/>
      <c r="BB21" s="355"/>
      <c r="BC21" s="353" t="s">
        <v>312</v>
      </c>
      <c r="BD21" s="354"/>
      <c r="BE21" s="354"/>
      <c r="BF21" s="354"/>
      <c r="BG21" s="355"/>
      <c r="BH21" s="353" t="s">
        <v>313</v>
      </c>
      <c r="BI21" s="354"/>
      <c r="BJ21" s="354"/>
      <c r="BK21" s="354"/>
      <c r="BL21" s="355"/>
      <c r="BM21" s="371"/>
      <c r="BN21" s="372"/>
      <c r="BO21" s="372"/>
      <c r="BP21" s="372"/>
      <c r="BQ21" s="373"/>
      <c r="BR21" s="359" t="s">
        <v>12</v>
      </c>
      <c r="BS21" s="339"/>
      <c r="BT21" s="339"/>
      <c r="BU21" s="339"/>
      <c r="BV21" s="339"/>
      <c r="BW21" s="360"/>
      <c r="BX21" s="338" t="s">
        <v>13</v>
      </c>
      <c r="BY21" s="339"/>
      <c r="BZ21" s="339"/>
      <c r="CA21" s="339"/>
      <c r="CB21" s="339"/>
      <c r="CC21" s="340"/>
      <c r="CD21" s="255"/>
      <c r="CE21" s="251"/>
    </row>
    <row r="22" spans="1:83" ht="15" customHeight="1" thickBot="1">
      <c r="A22" s="170"/>
      <c r="B22" s="182"/>
      <c r="C22" s="183"/>
      <c r="D22" s="183"/>
      <c r="E22" s="183"/>
      <c r="F22" s="183"/>
      <c r="G22" s="183"/>
      <c r="H22" s="183"/>
      <c r="I22" s="183"/>
      <c r="J22" s="183"/>
      <c r="K22" s="183"/>
      <c r="L22" s="183"/>
      <c r="M22" s="183"/>
      <c r="N22" s="341"/>
      <c r="O22" s="342"/>
      <c r="P22" s="342"/>
      <c r="Q22" s="342"/>
      <c r="R22" s="342"/>
      <c r="S22" s="342"/>
      <c r="T22" s="364" t="s">
        <v>314</v>
      </c>
      <c r="U22" s="357"/>
      <c r="V22" s="357"/>
      <c r="W22" s="357"/>
      <c r="X22" s="358"/>
      <c r="Y22" s="356"/>
      <c r="Z22" s="357"/>
      <c r="AA22" s="357"/>
      <c r="AB22" s="357"/>
      <c r="AC22" s="358"/>
      <c r="AD22" s="356"/>
      <c r="AE22" s="357"/>
      <c r="AF22" s="357"/>
      <c r="AG22" s="357"/>
      <c r="AH22" s="358"/>
      <c r="AI22" s="356"/>
      <c r="AJ22" s="357"/>
      <c r="AK22" s="357"/>
      <c r="AL22" s="357"/>
      <c r="AM22" s="358"/>
      <c r="AN22" s="356"/>
      <c r="AO22" s="357"/>
      <c r="AP22" s="357"/>
      <c r="AQ22" s="357"/>
      <c r="AR22" s="358"/>
      <c r="AS22" s="356"/>
      <c r="AT22" s="357"/>
      <c r="AU22" s="357"/>
      <c r="AV22" s="357"/>
      <c r="AW22" s="358"/>
      <c r="AX22" s="356"/>
      <c r="AY22" s="357"/>
      <c r="AZ22" s="357"/>
      <c r="BA22" s="357"/>
      <c r="BB22" s="358"/>
      <c r="BC22" s="356" t="s">
        <v>315</v>
      </c>
      <c r="BD22" s="357"/>
      <c r="BE22" s="357"/>
      <c r="BF22" s="357"/>
      <c r="BG22" s="358"/>
      <c r="BH22" s="356" t="s">
        <v>316</v>
      </c>
      <c r="BI22" s="357"/>
      <c r="BJ22" s="357"/>
      <c r="BK22" s="357"/>
      <c r="BL22" s="358"/>
      <c r="BM22" s="374"/>
      <c r="BN22" s="375"/>
      <c r="BO22" s="375"/>
      <c r="BP22" s="375"/>
      <c r="BQ22" s="376"/>
      <c r="BR22" s="361"/>
      <c r="BS22" s="342"/>
      <c r="BT22" s="342"/>
      <c r="BU22" s="342"/>
      <c r="BV22" s="342"/>
      <c r="BW22" s="362"/>
      <c r="BX22" s="341"/>
      <c r="BY22" s="342"/>
      <c r="BZ22" s="342"/>
      <c r="CA22" s="342"/>
      <c r="CB22" s="342"/>
      <c r="CC22" s="343"/>
      <c r="CD22" s="256"/>
      <c r="CE22" s="247"/>
    </row>
    <row r="23" spans="1:83" s="260" customFormat="1" ht="12.75" customHeight="1" thickTop="1">
      <c r="A23" s="257"/>
      <c r="B23" s="344" t="s">
        <v>14</v>
      </c>
      <c r="C23" s="345"/>
      <c r="D23" s="345"/>
      <c r="E23" s="345"/>
      <c r="F23" s="345"/>
      <c r="G23" s="345"/>
      <c r="H23" s="345"/>
      <c r="I23" s="345"/>
      <c r="J23" s="345"/>
      <c r="K23" s="345"/>
      <c r="L23" s="345"/>
      <c r="M23" s="346"/>
      <c r="N23" s="350"/>
      <c r="O23" s="351"/>
      <c r="P23" s="351"/>
      <c r="Q23" s="351"/>
      <c r="R23" s="351"/>
      <c r="S23" s="351"/>
      <c r="T23" s="352"/>
      <c r="U23" s="337"/>
      <c r="V23" s="337"/>
      <c r="W23" s="337"/>
      <c r="X23" s="337"/>
      <c r="Y23" s="337"/>
      <c r="Z23" s="337"/>
      <c r="AA23" s="337"/>
      <c r="AB23" s="337"/>
      <c r="AC23" s="337"/>
      <c r="AD23" s="337"/>
      <c r="AE23" s="337"/>
      <c r="AF23" s="337"/>
      <c r="AG23" s="337"/>
      <c r="AH23" s="337"/>
      <c r="AI23" s="337"/>
      <c r="AJ23" s="337"/>
      <c r="AK23" s="337"/>
      <c r="AL23" s="337"/>
      <c r="AM23" s="337"/>
      <c r="AN23" s="337"/>
      <c r="AO23" s="337"/>
      <c r="AP23" s="337"/>
      <c r="AQ23" s="337"/>
      <c r="AR23" s="337"/>
      <c r="AS23" s="337"/>
      <c r="AT23" s="337"/>
      <c r="AU23" s="337"/>
      <c r="AV23" s="337"/>
      <c r="AW23" s="337"/>
      <c r="AX23" s="337"/>
      <c r="AY23" s="337"/>
      <c r="AZ23" s="337"/>
      <c r="BA23" s="337"/>
      <c r="BB23" s="337"/>
      <c r="BC23" s="337"/>
      <c r="BD23" s="337"/>
      <c r="BE23" s="337"/>
      <c r="BF23" s="337"/>
      <c r="BG23" s="337"/>
      <c r="BH23" s="337"/>
      <c r="BI23" s="337"/>
      <c r="BJ23" s="337"/>
      <c r="BK23" s="337"/>
      <c r="BL23" s="337"/>
      <c r="BM23" s="337"/>
      <c r="BN23" s="337"/>
      <c r="BO23" s="337"/>
      <c r="BP23" s="337"/>
      <c r="BQ23" s="337"/>
      <c r="BR23" s="325">
        <f>SUM(T23:BQ24)</f>
        <v>0</v>
      </c>
      <c r="BS23" s="326"/>
      <c r="BT23" s="326"/>
      <c r="BU23" s="326"/>
      <c r="BV23" s="326"/>
      <c r="BW23" s="327"/>
      <c r="BX23" s="328">
        <f>N23-BR23</f>
        <v>0</v>
      </c>
      <c r="BY23" s="326"/>
      <c r="BZ23" s="326"/>
      <c r="CA23" s="326"/>
      <c r="CB23" s="326"/>
      <c r="CC23" s="329"/>
      <c r="CD23" s="258"/>
      <c r="CE23" s="259"/>
    </row>
    <row r="24" spans="1:83" s="260" customFormat="1" ht="12.75" customHeight="1">
      <c r="A24" s="257"/>
      <c r="B24" s="347"/>
      <c r="C24" s="348"/>
      <c r="D24" s="348"/>
      <c r="E24" s="348"/>
      <c r="F24" s="348"/>
      <c r="G24" s="348"/>
      <c r="H24" s="348"/>
      <c r="I24" s="348"/>
      <c r="J24" s="348"/>
      <c r="K24" s="348"/>
      <c r="L24" s="348"/>
      <c r="M24" s="349"/>
      <c r="N24" s="334"/>
      <c r="O24" s="335"/>
      <c r="P24" s="335"/>
      <c r="Q24" s="335"/>
      <c r="R24" s="335"/>
      <c r="S24" s="335"/>
      <c r="T24" s="336"/>
      <c r="U24" s="324"/>
      <c r="V24" s="324"/>
      <c r="W24" s="324"/>
      <c r="X24" s="324"/>
      <c r="Y24" s="324"/>
      <c r="Z24" s="324"/>
      <c r="AA24" s="324"/>
      <c r="AB24" s="324"/>
      <c r="AC24" s="324"/>
      <c r="AD24" s="324"/>
      <c r="AE24" s="324"/>
      <c r="AF24" s="324"/>
      <c r="AG24" s="324"/>
      <c r="AH24" s="324"/>
      <c r="AI24" s="324"/>
      <c r="AJ24" s="324"/>
      <c r="AK24" s="324"/>
      <c r="AL24" s="324"/>
      <c r="AM24" s="324"/>
      <c r="AN24" s="324"/>
      <c r="AO24" s="324"/>
      <c r="AP24" s="324"/>
      <c r="AQ24" s="324"/>
      <c r="AR24" s="324"/>
      <c r="AS24" s="324"/>
      <c r="AT24" s="324"/>
      <c r="AU24" s="324"/>
      <c r="AV24" s="324"/>
      <c r="AW24" s="324"/>
      <c r="AX24" s="324"/>
      <c r="AY24" s="324"/>
      <c r="AZ24" s="324"/>
      <c r="BA24" s="324"/>
      <c r="BB24" s="324"/>
      <c r="BC24" s="324"/>
      <c r="BD24" s="324"/>
      <c r="BE24" s="324"/>
      <c r="BF24" s="324"/>
      <c r="BG24" s="324"/>
      <c r="BH24" s="324"/>
      <c r="BI24" s="324"/>
      <c r="BJ24" s="324"/>
      <c r="BK24" s="324"/>
      <c r="BL24" s="324"/>
      <c r="BM24" s="324"/>
      <c r="BN24" s="324"/>
      <c r="BO24" s="324"/>
      <c r="BP24" s="324"/>
      <c r="BQ24" s="324"/>
      <c r="BR24" s="311"/>
      <c r="BS24" s="312"/>
      <c r="BT24" s="312"/>
      <c r="BU24" s="312"/>
      <c r="BV24" s="312"/>
      <c r="BW24" s="313"/>
      <c r="BX24" s="316"/>
      <c r="BY24" s="312"/>
      <c r="BZ24" s="312"/>
      <c r="CA24" s="312"/>
      <c r="CB24" s="312"/>
      <c r="CC24" s="317"/>
      <c r="CD24" s="258"/>
      <c r="CE24" s="259"/>
    </row>
    <row r="25" spans="1:83" s="260" customFormat="1" ht="12.75" customHeight="1">
      <c r="A25" s="257"/>
      <c r="B25" s="330" t="s">
        <v>317</v>
      </c>
      <c r="C25" s="331"/>
      <c r="D25" s="331"/>
      <c r="E25" s="331"/>
      <c r="F25" s="331"/>
      <c r="G25" s="331"/>
      <c r="H25" s="331"/>
      <c r="I25" s="331"/>
      <c r="J25" s="331"/>
      <c r="K25" s="331"/>
      <c r="L25" s="331"/>
      <c r="M25" s="331"/>
      <c r="N25" s="332"/>
      <c r="O25" s="333"/>
      <c r="P25" s="333"/>
      <c r="Q25" s="333"/>
      <c r="R25" s="333"/>
      <c r="S25" s="333"/>
      <c r="T25" s="336"/>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4"/>
      <c r="AX25" s="324"/>
      <c r="AY25" s="324"/>
      <c r="AZ25" s="324"/>
      <c r="BA25" s="324"/>
      <c r="BB25" s="324"/>
      <c r="BC25" s="324"/>
      <c r="BD25" s="324"/>
      <c r="BE25" s="324"/>
      <c r="BF25" s="324"/>
      <c r="BG25" s="324"/>
      <c r="BH25" s="324"/>
      <c r="BI25" s="324"/>
      <c r="BJ25" s="324"/>
      <c r="BK25" s="324"/>
      <c r="BL25" s="324"/>
      <c r="BM25" s="324"/>
      <c r="BN25" s="324"/>
      <c r="BO25" s="324"/>
      <c r="BP25" s="324"/>
      <c r="BQ25" s="324"/>
      <c r="BR25" s="308">
        <f>SUM(T25:BQ26)</f>
        <v>0</v>
      </c>
      <c r="BS25" s="309"/>
      <c r="BT25" s="309"/>
      <c r="BU25" s="309"/>
      <c r="BV25" s="309"/>
      <c r="BW25" s="310"/>
      <c r="BX25" s="314">
        <f>N25-BR25</f>
        <v>0</v>
      </c>
      <c r="BY25" s="309"/>
      <c r="BZ25" s="309"/>
      <c r="CA25" s="309"/>
      <c r="CB25" s="309"/>
      <c r="CC25" s="315"/>
      <c r="CD25" s="258"/>
      <c r="CE25" s="259"/>
    </row>
    <row r="26" spans="1:83" s="260" customFormat="1" ht="12.75" customHeight="1">
      <c r="A26" s="257"/>
      <c r="B26" s="330"/>
      <c r="C26" s="331"/>
      <c r="D26" s="331"/>
      <c r="E26" s="331"/>
      <c r="F26" s="331"/>
      <c r="G26" s="331"/>
      <c r="H26" s="331"/>
      <c r="I26" s="331"/>
      <c r="J26" s="331"/>
      <c r="K26" s="331"/>
      <c r="L26" s="331"/>
      <c r="M26" s="331"/>
      <c r="N26" s="334"/>
      <c r="O26" s="335"/>
      <c r="P26" s="335"/>
      <c r="Q26" s="335"/>
      <c r="R26" s="335"/>
      <c r="S26" s="335"/>
      <c r="T26" s="336"/>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4"/>
      <c r="AV26" s="324"/>
      <c r="AW26" s="324"/>
      <c r="AX26" s="324"/>
      <c r="AY26" s="324"/>
      <c r="AZ26" s="324"/>
      <c r="BA26" s="324"/>
      <c r="BB26" s="324"/>
      <c r="BC26" s="324"/>
      <c r="BD26" s="324"/>
      <c r="BE26" s="324"/>
      <c r="BF26" s="324"/>
      <c r="BG26" s="324"/>
      <c r="BH26" s="324"/>
      <c r="BI26" s="324"/>
      <c r="BJ26" s="324"/>
      <c r="BK26" s="324"/>
      <c r="BL26" s="324"/>
      <c r="BM26" s="324"/>
      <c r="BN26" s="324"/>
      <c r="BO26" s="324"/>
      <c r="BP26" s="324"/>
      <c r="BQ26" s="324"/>
      <c r="BR26" s="311"/>
      <c r="BS26" s="312"/>
      <c r="BT26" s="312"/>
      <c r="BU26" s="312"/>
      <c r="BV26" s="312"/>
      <c r="BW26" s="313"/>
      <c r="BX26" s="316"/>
      <c r="BY26" s="312"/>
      <c r="BZ26" s="312"/>
      <c r="CA26" s="312"/>
      <c r="CB26" s="312"/>
      <c r="CC26" s="317"/>
      <c r="CD26" s="258"/>
      <c r="CE26" s="259"/>
    </row>
    <row r="27" spans="1:83" s="260" customFormat="1" ht="12.75" customHeight="1">
      <c r="A27" s="257"/>
      <c r="B27" s="318" t="s">
        <v>15</v>
      </c>
      <c r="C27" s="319"/>
      <c r="D27" s="319"/>
      <c r="E27" s="319"/>
      <c r="F27" s="319"/>
      <c r="G27" s="319"/>
      <c r="H27" s="319"/>
      <c r="I27" s="319"/>
      <c r="J27" s="319"/>
      <c r="K27" s="319"/>
      <c r="L27" s="319"/>
      <c r="M27" s="319"/>
      <c r="N27" s="314">
        <f>N23+N25</f>
        <v>0</v>
      </c>
      <c r="O27" s="309"/>
      <c r="P27" s="309"/>
      <c r="Q27" s="309"/>
      <c r="R27" s="309"/>
      <c r="S27" s="309"/>
      <c r="T27" s="322">
        <f>T23+T25</f>
        <v>0</v>
      </c>
      <c r="U27" s="323"/>
      <c r="V27" s="323"/>
      <c r="W27" s="323"/>
      <c r="X27" s="323"/>
      <c r="Y27" s="308">
        <f>Y23+Y25</f>
        <v>0</v>
      </c>
      <c r="Z27" s="309"/>
      <c r="AA27" s="309"/>
      <c r="AB27" s="309"/>
      <c r="AC27" s="315"/>
      <c r="AD27" s="308">
        <f t="shared" ref="AD27" si="0">AD23+AD25</f>
        <v>0</v>
      </c>
      <c r="AE27" s="309"/>
      <c r="AF27" s="309"/>
      <c r="AG27" s="309"/>
      <c r="AH27" s="315"/>
      <c r="AI27" s="308">
        <f t="shared" ref="AI27" si="1">AI23+AI25</f>
        <v>0</v>
      </c>
      <c r="AJ27" s="309"/>
      <c r="AK27" s="309"/>
      <c r="AL27" s="309"/>
      <c r="AM27" s="315"/>
      <c r="AN27" s="308">
        <f t="shared" ref="AN27" si="2">AN23+AN25</f>
        <v>0</v>
      </c>
      <c r="AO27" s="309"/>
      <c r="AP27" s="309"/>
      <c r="AQ27" s="309"/>
      <c r="AR27" s="315"/>
      <c r="AS27" s="308">
        <f t="shared" ref="AS27" si="3">AS23+AS25</f>
        <v>0</v>
      </c>
      <c r="AT27" s="309"/>
      <c r="AU27" s="309"/>
      <c r="AV27" s="309"/>
      <c r="AW27" s="315"/>
      <c r="AX27" s="308">
        <f t="shared" ref="AX27" si="4">AX23+AX25</f>
        <v>0</v>
      </c>
      <c r="AY27" s="309"/>
      <c r="AZ27" s="309"/>
      <c r="BA27" s="309"/>
      <c r="BB27" s="315"/>
      <c r="BC27" s="308">
        <f t="shared" ref="BC27" si="5">BC23+BC25</f>
        <v>0</v>
      </c>
      <c r="BD27" s="309"/>
      <c r="BE27" s="309"/>
      <c r="BF27" s="309"/>
      <c r="BG27" s="315"/>
      <c r="BH27" s="308">
        <f t="shared" ref="BH27" si="6">BH23+BH25</f>
        <v>0</v>
      </c>
      <c r="BI27" s="309"/>
      <c r="BJ27" s="309"/>
      <c r="BK27" s="309"/>
      <c r="BL27" s="315"/>
      <c r="BM27" s="308">
        <f>BM23+BM25</f>
        <v>0</v>
      </c>
      <c r="BN27" s="309"/>
      <c r="BO27" s="309"/>
      <c r="BP27" s="309"/>
      <c r="BQ27" s="315"/>
      <c r="BR27" s="308">
        <f>BR23+BR25</f>
        <v>0</v>
      </c>
      <c r="BS27" s="309"/>
      <c r="BT27" s="309"/>
      <c r="BU27" s="309"/>
      <c r="BV27" s="309"/>
      <c r="BW27" s="310"/>
      <c r="BX27" s="314">
        <f>BX23+BX25</f>
        <v>0</v>
      </c>
      <c r="BY27" s="309"/>
      <c r="BZ27" s="309"/>
      <c r="CA27" s="309"/>
      <c r="CB27" s="309"/>
      <c r="CC27" s="315"/>
      <c r="CD27" s="258"/>
      <c r="CE27" s="259"/>
    </row>
    <row r="28" spans="1:83" ht="12.75" customHeight="1">
      <c r="A28" s="170"/>
      <c r="B28" s="320"/>
      <c r="C28" s="321"/>
      <c r="D28" s="321"/>
      <c r="E28" s="321"/>
      <c r="F28" s="321"/>
      <c r="G28" s="321"/>
      <c r="H28" s="321"/>
      <c r="I28" s="321"/>
      <c r="J28" s="321"/>
      <c r="K28" s="321"/>
      <c r="L28" s="321"/>
      <c r="M28" s="321"/>
      <c r="N28" s="316"/>
      <c r="O28" s="312"/>
      <c r="P28" s="312"/>
      <c r="Q28" s="312"/>
      <c r="R28" s="312"/>
      <c r="S28" s="312"/>
      <c r="T28" s="322"/>
      <c r="U28" s="323"/>
      <c r="V28" s="323"/>
      <c r="W28" s="323"/>
      <c r="X28" s="323"/>
      <c r="Y28" s="311"/>
      <c r="Z28" s="312"/>
      <c r="AA28" s="312"/>
      <c r="AB28" s="312"/>
      <c r="AC28" s="317"/>
      <c r="AD28" s="311"/>
      <c r="AE28" s="312"/>
      <c r="AF28" s="312"/>
      <c r="AG28" s="312"/>
      <c r="AH28" s="317"/>
      <c r="AI28" s="311"/>
      <c r="AJ28" s="312"/>
      <c r="AK28" s="312"/>
      <c r="AL28" s="312"/>
      <c r="AM28" s="317"/>
      <c r="AN28" s="311"/>
      <c r="AO28" s="312"/>
      <c r="AP28" s="312"/>
      <c r="AQ28" s="312"/>
      <c r="AR28" s="317"/>
      <c r="AS28" s="311"/>
      <c r="AT28" s="312"/>
      <c r="AU28" s="312"/>
      <c r="AV28" s="312"/>
      <c r="AW28" s="317"/>
      <c r="AX28" s="311"/>
      <c r="AY28" s="312"/>
      <c r="AZ28" s="312"/>
      <c r="BA28" s="312"/>
      <c r="BB28" s="317"/>
      <c r="BC28" s="311"/>
      <c r="BD28" s="312"/>
      <c r="BE28" s="312"/>
      <c r="BF28" s="312"/>
      <c r="BG28" s="317"/>
      <c r="BH28" s="311"/>
      <c r="BI28" s="312"/>
      <c r="BJ28" s="312"/>
      <c r="BK28" s="312"/>
      <c r="BL28" s="317"/>
      <c r="BM28" s="311"/>
      <c r="BN28" s="312"/>
      <c r="BO28" s="312"/>
      <c r="BP28" s="312"/>
      <c r="BQ28" s="317"/>
      <c r="BR28" s="311"/>
      <c r="BS28" s="312"/>
      <c r="BT28" s="312"/>
      <c r="BU28" s="312"/>
      <c r="BV28" s="312"/>
      <c r="BW28" s="313"/>
      <c r="BX28" s="316"/>
      <c r="BY28" s="312"/>
      <c r="BZ28" s="312"/>
      <c r="CA28" s="312"/>
      <c r="CB28" s="312"/>
      <c r="CC28" s="317"/>
      <c r="CD28" s="256"/>
      <c r="CE28" s="247"/>
    </row>
    <row r="29" spans="1:83" ht="12" customHeight="1">
      <c r="A29" s="170"/>
      <c r="B29" s="170"/>
      <c r="C29" s="170"/>
      <c r="D29" s="170"/>
      <c r="E29" s="170"/>
      <c r="F29" s="170"/>
      <c r="G29" s="170"/>
      <c r="H29" s="170"/>
      <c r="I29" s="170"/>
      <c r="J29" s="170"/>
      <c r="K29" s="170"/>
      <c r="L29" s="170"/>
      <c r="M29" s="170"/>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5"/>
      <c r="AO29" s="305"/>
      <c r="AP29" s="305"/>
      <c r="AQ29" s="305"/>
      <c r="AR29" s="305"/>
      <c r="AS29" s="305"/>
      <c r="AT29" s="305"/>
      <c r="AU29" s="305"/>
      <c r="AV29" s="305"/>
      <c r="AW29" s="305"/>
      <c r="AX29" s="305"/>
      <c r="AY29" s="305"/>
      <c r="AZ29" s="305"/>
      <c r="BA29" s="305"/>
      <c r="BB29" s="305"/>
      <c r="BC29" s="305"/>
      <c r="BD29" s="305"/>
      <c r="BE29" s="305"/>
      <c r="BF29" s="305"/>
      <c r="BG29" s="305"/>
      <c r="BH29" s="305"/>
      <c r="BI29" s="305"/>
      <c r="BJ29" s="305"/>
      <c r="BK29" s="305"/>
      <c r="BL29" s="305"/>
      <c r="BM29" s="305"/>
      <c r="BN29" s="305"/>
      <c r="BO29" s="305"/>
      <c r="BP29" s="305"/>
      <c r="BQ29" s="305"/>
      <c r="BR29" s="305"/>
      <c r="BS29" s="305"/>
      <c r="BT29" s="305"/>
      <c r="BU29" s="305"/>
      <c r="BV29" s="305"/>
      <c r="BW29" s="305"/>
      <c r="BX29" s="305"/>
      <c r="BY29" s="305"/>
      <c r="BZ29" s="305"/>
      <c r="CA29" s="305"/>
      <c r="CB29" s="305"/>
      <c r="CC29" s="305"/>
      <c r="CD29" s="306"/>
      <c r="CE29" s="247"/>
    </row>
    <row r="30" spans="1:83" ht="14.1" customHeight="1">
      <c r="A30" s="170"/>
      <c r="B30" s="170" t="s">
        <v>16</v>
      </c>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0"/>
      <c r="BC30" s="170"/>
      <c r="BD30" s="170"/>
      <c r="BE30" s="170"/>
      <c r="BF30" s="170"/>
      <c r="BG30" s="170"/>
      <c r="BH30" s="170"/>
      <c r="BI30" s="170"/>
      <c r="BJ30" s="170"/>
      <c r="BK30" s="170"/>
      <c r="BL30" s="170"/>
      <c r="BM30" s="170"/>
      <c r="BN30" s="170"/>
      <c r="BO30" s="170"/>
      <c r="BP30" s="170"/>
      <c r="BQ30" s="170"/>
      <c r="BR30" s="170"/>
      <c r="BS30" s="170"/>
      <c r="BT30" s="170"/>
      <c r="BU30" s="170"/>
      <c r="BV30" s="170"/>
      <c r="BW30" s="170"/>
      <c r="BX30" s="170"/>
      <c r="BY30" s="170"/>
      <c r="BZ30" s="170"/>
      <c r="CA30" s="170"/>
      <c r="CB30" s="170"/>
      <c r="CC30" s="170"/>
      <c r="CD30" s="170"/>
      <c r="CE30" s="247"/>
    </row>
    <row r="31" spans="1:83" ht="14.1" customHeight="1">
      <c r="A31" s="170"/>
      <c r="B31" s="170"/>
      <c r="C31" s="170"/>
      <c r="D31" s="170"/>
      <c r="E31" s="170"/>
      <c r="F31" s="170"/>
      <c r="G31" s="170"/>
      <c r="H31" s="170"/>
      <c r="I31" s="170"/>
      <c r="J31" s="170"/>
      <c r="K31" s="170"/>
      <c r="L31" s="170"/>
      <c r="M31" s="170"/>
      <c r="N31" s="170" t="s">
        <v>272</v>
      </c>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c r="BR31" s="170"/>
      <c r="BS31" s="170"/>
      <c r="BT31" s="170"/>
      <c r="BU31" s="170"/>
      <c r="BV31" s="170"/>
      <c r="BW31" s="170"/>
      <c r="BX31" s="170"/>
      <c r="BY31" s="170"/>
      <c r="BZ31" s="170"/>
      <c r="CA31" s="170"/>
      <c r="CB31" s="170"/>
      <c r="CC31" s="170"/>
      <c r="CD31" s="170"/>
      <c r="CE31" s="247"/>
    </row>
    <row r="32" spans="1:83" ht="12.75" customHeight="1">
      <c r="A32" s="170"/>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170"/>
      <c r="BN32" s="170"/>
      <c r="BO32" s="170"/>
      <c r="BP32" s="170"/>
      <c r="BQ32" s="170"/>
      <c r="BR32" s="170"/>
      <c r="BS32" s="170"/>
      <c r="BT32" s="170"/>
      <c r="BU32" s="170"/>
      <c r="BV32" s="170"/>
      <c r="BW32" s="170"/>
      <c r="BX32" s="170"/>
      <c r="BY32" s="170"/>
      <c r="BZ32" s="170"/>
      <c r="CA32" s="170"/>
      <c r="CB32" s="170"/>
      <c r="CC32" s="170"/>
      <c r="CD32" s="170"/>
      <c r="CE32" s="247"/>
    </row>
    <row r="33" spans="1:83" ht="14.1" customHeight="1">
      <c r="A33" s="170"/>
      <c r="B33" s="170"/>
      <c r="C33" s="307" t="s">
        <v>17</v>
      </c>
      <c r="D33" s="307"/>
      <c r="E33" s="307"/>
      <c r="F33" s="307"/>
      <c r="G33" s="307"/>
      <c r="H33" s="307"/>
      <c r="I33" s="307"/>
      <c r="J33" s="307"/>
      <c r="K33" s="184"/>
      <c r="L33" s="184"/>
      <c r="M33" s="185"/>
      <c r="N33" s="185"/>
      <c r="O33" s="185"/>
      <c r="P33" s="185"/>
      <c r="Q33" s="185"/>
      <c r="R33" s="185"/>
      <c r="S33" s="185"/>
      <c r="T33" s="185"/>
      <c r="U33" s="185"/>
      <c r="V33" s="185"/>
      <c r="W33" s="185"/>
      <c r="X33" s="185"/>
      <c r="Y33" s="185"/>
      <c r="Z33" s="185"/>
      <c r="AA33" s="185"/>
      <c r="AB33" s="185"/>
      <c r="AC33" s="185"/>
      <c r="AD33" s="185"/>
      <c r="AE33" s="185"/>
      <c r="AF33" s="185"/>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246"/>
      <c r="BC33" s="246"/>
      <c r="BD33" s="246"/>
      <c r="BE33" s="246"/>
      <c r="BF33" s="246"/>
      <c r="BG33" s="246"/>
      <c r="BH33" s="246"/>
      <c r="BI33" s="170"/>
      <c r="BJ33" s="170"/>
      <c r="BK33" s="170"/>
      <c r="BL33" s="170"/>
      <c r="BM33" s="170"/>
      <c r="BN33" s="170"/>
      <c r="BO33" s="170"/>
      <c r="BP33" s="170"/>
      <c r="BQ33" s="170"/>
      <c r="BR33" s="170"/>
      <c r="BS33" s="170"/>
      <c r="BT33" s="170"/>
      <c r="BU33" s="170"/>
      <c r="BV33" s="170"/>
      <c r="BW33" s="170"/>
      <c r="BX33" s="170"/>
      <c r="BY33" s="170"/>
      <c r="BZ33" s="170"/>
      <c r="CA33" s="170"/>
      <c r="CB33" s="170"/>
      <c r="CC33" s="170"/>
      <c r="CD33" s="170"/>
      <c r="CE33" s="247"/>
    </row>
    <row r="34" spans="1:83" ht="14.1" customHeight="1">
      <c r="A34" s="170"/>
      <c r="B34" s="187" t="s">
        <v>18</v>
      </c>
      <c r="C34" s="188"/>
      <c r="D34" s="245" t="s">
        <v>318</v>
      </c>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c r="BO34" s="245"/>
      <c r="BP34" s="245"/>
      <c r="BQ34" s="245"/>
      <c r="BR34" s="245"/>
      <c r="BS34" s="245"/>
      <c r="BT34" s="245"/>
      <c r="BU34" s="245"/>
      <c r="BV34" s="245"/>
      <c r="BW34" s="245"/>
      <c r="BX34" s="245"/>
      <c r="BY34" s="245"/>
      <c r="BZ34" s="245"/>
      <c r="CA34" s="245"/>
      <c r="CB34" s="245"/>
      <c r="CC34" s="245"/>
      <c r="CD34" s="245"/>
      <c r="CE34" s="247"/>
    </row>
    <row r="35" spans="1:83" ht="14.1" customHeight="1">
      <c r="A35" s="170"/>
      <c r="B35" s="188"/>
      <c r="C35" s="188"/>
      <c r="D35" s="245" t="s">
        <v>319</v>
      </c>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c r="BF35" s="245"/>
      <c r="BG35" s="245"/>
      <c r="BH35" s="245"/>
      <c r="BI35" s="245"/>
      <c r="BJ35" s="245"/>
      <c r="BK35" s="245"/>
      <c r="BL35" s="245"/>
      <c r="BM35" s="245"/>
      <c r="BN35" s="245"/>
      <c r="BO35" s="245"/>
      <c r="BP35" s="245"/>
      <c r="BQ35" s="245"/>
      <c r="BR35" s="245"/>
      <c r="BS35" s="245"/>
      <c r="BT35" s="245"/>
      <c r="BU35" s="245"/>
      <c r="BV35" s="245"/>
      <c r="BW35" s="245"/>
      <c r="BX35" s="245"/>
      <c r="BY35" s="245"/>
      <c r="BZ35" s="245"/>
      <c r="CA35" s="245"/>
      <c r="CB35" s="245"/>
      <c r="CC35" s="245"/>
      <c r="CD35" s="245"/>
      <c r="CE35" s="247"/>
    </row>
    <row r="36" spans="1:83" ht="14.1" customHeight="1">
      <c r="A36" s="170"/>
      <c r="B36" s="188"/>
      <c r="C36" s="188"/>
      <c r="D36" s="245" t="s">
        <v>320</v>
      </c>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c r="BM36" s="245"/>
      <c r="BN36" s="245"/>
      <c r="BO36" s="245"/>
      <c r="BP36" s="245"/>
      <c r="BQ36" s="245"/>
      <c r="BR36" s="245"/>
      <c r="BS36" s="245"/>
      <c r="BT36" s="245"/>
      <c r="BU36" s="245"/>
      <c r="BV36" s="245"/>
      <c r="BW36" s="245"/>
      <c r="BX36" s="245"/>
      <c r="BY36" s="245"/>
      <c r="BZ36" s="245"/>
      <c r="CA36" s="245"/>
      <c r="CB36" s="245"/>
      <c r="CC36" s="245"/>
      <c r="CD36" s="245"/>
      <c r="CE36" s="247"/>
    </row>
    <row r="37" spans="1:83" ht="14.1" customHeight="1">
      <c r="A37" s="170"/>
      <c r="B37" s="187" t="s">
        <v>19</v>
      </c>
      <c r="C37" s="170"/>
      <c r="D37" s="245" t="s">
        <v>321</v>
      </c>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c r="BM37" s="245"/>
      <c r="BN37" s="245"/>
      <c r="BO37" s="245"/>
      <c r="BP37" s="245"/>
      <c r="BQ37" s="245"/>
      <c r="BR37" s="245"/>
      <c r="BS37" s="245"/>
      <c r="BT37" s="245"/>
      <c r="BU37" s="245"/>
      <c r="BV37" s="245"/>
      <c r="BW37" s="245"/>
      <c r="BX37" s="245"/>
      <c r="BY37" s="245"/>
      <c r="BZ37" s="245"/>
      <c r="CA37" s="245"/>
      <c r="CB37" s="245"/>
      <c r="CC37" s="245"/>
      <c r="CD37" s="245"/>
      <c r="CE37" s="247"/>
    </row>
    <row r="38" spans="1:83" ht="14.1" customHeight="1">
      <c r="A38" s="170"/>
      <c r="B38" s="170"/>
      <c r="C38" s="170"/>
      <c r="D38" s="245" t="s">
        <v>322</v>
      </c>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7"/>
    </row>
    <row r="39" spans="1:83" ht="14.1" customHeight="1">
      <c r="A39" s="170"/>
      <c r="B39" s="187" t="s">
        <v>20</v>
      </c>
      <c r="C39" s="170"/>
      <c r="D39" s="245" t="s">
        <v>323</v>
      </c>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45"/>
      <c r="BO39" s="245"/>
      <c r="BP39" s="245"/>
      <c r="BQ39" s="245"/>
      <c r="BR39" s="245"/>
      <c r="BS39" s="245"/>
      <c r="BT39" s="245"/>
      <c r="BU39" s="245"/>
      <c r="BV39" s="245"/>
      <c r="BW39" s="245"/>
      <c r="BX39" s="245"/>
      <c r="BY39" s="245"/>
      <c r="BZ39" s="245"/>
      <c r="CA39" s="245"/>
      <c r="CB39" s="245"/>
      <c r="CC39" s="245"/>
      <c r="CD39" s="245"/>
      <c r="CE39" s="247"/>
    </row>
    <row r="40" spans="1:83" ht="14.1" customHeight="1">
      <c r="A40" s="170"/>
      <c r="B40" s="170"/>
      <c r="C40" s="170"/>
      <c r="D40" s="245" t="s">
        <v>324</v>
      </c>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c r="BM40" s="245"/>
      <c r="BN40" s="245"/>
      <c r="BO40" s="245"/>
      <c r="BP40" s="245"/>
      <c r="BQ40" s="245"/>
      <c r="BR40" s="245"/>
      <c r="BS40" s="245"/>
      <c r="BT40" s="245"/>
      <c r="BU40" s="245"/>
      <c r="BV40" s="245"/>
      <c r="BW40" s="245"/>
      <c r="BX40" s="245"/>
      <c r="BY40" s="245"/>
      <c r="BZ40" s="245"/>
      <c r="CA40" s="245"/>
      <c r="CB40" s="245"/>
      <c r="CC40" s="245"/>
      <c r="CD40" s="245"/>
      <c r="CE40" s="247"/>
    </row>
    <row r="41" spans="1:83" ht="14.1" customHeight="1">
      <c r="A41" s="170"/>
      <c r="B41" s="170"/>
      <c r="C41" s="170"/>
      <c r="D41" s="245" t="s">
        <v>325</v>
      </c>
      <c r="E41" s="184"/>
      <c r="F41" s="184"/>
      <c r="G41" s="184"/>
      <c r="H41" s="184"/>
      <c r="I41" s="184"/>
      <c r="J41" s="184"/>
      <c r="K41" s="184"/>
      <c r="L41" s="184"/>
      <c r="M41" s="185"/>
      <c r="N41" s="185"/>
      <c r="O41" s="185"/>
      <c r="P41" s="185"/>
      <c r="Q41" s="185"/>
      <c r="R41" s="185"/>
      <c r="S41" s="185"/>
      <c r="T41" s="185"/>
      <c r="U41" s="185"/>
      <c r="V41" s="185"/>
      <c r="W41" s="185"/>
      <c r="X41" s="185"/>
      <c r="Y41" s="185"/>
      <c r="Z41" s="185"/>
      <c r="AA41" s="185"/>
      <c r="AB41" s="185"/>
      <c r="AC41" s="185"/>
      <c r="AD41" s="185"/>
      <c r="AE41" s="185"/>
      <c r="AF41" s="185"/>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246"/>
      <c r="BC41" s="246"/>
      <c r="BD41" s="246"/>
      <c r="BE41" s="246"/>
      <c r="BF41" s="246"/>
      <c r="BG41" s="246"/>
      <c r="BH41" s="246"/>
      <c r="BI41" s="170"/>
      <c r="BJ41" s="170"/>
      <c r="BK41" s="170"/>
      <c r="BL41" s="170"/>
      <c r="BM41" s="170"/>
      <c r="BN41" s="170"/>
      <c r="BO41" s="170"/>
      <c r="BP41" s="170"/>
      <c r="BQ41" s="170"/>
      <c r="BR41" s="170"/>
      <c r="BS41" s="170"/>
      <c r="BT41" s="170"/>
      <c r="BU41" s="170"/>
      <c r="BV41" s="170"/>
      <c r="BW41" s="170"/>
      <c r="BX41" s="170"/>
      <c r="BY41" s="170"/>
      <c r="BZ41" s="170"/>
      <c r="CA41" s="170"/>
      <c r="CB41" s="170"/>
      <c r="CC41" s="170"/>
      <c r="CD41" s="170"/>
      <c r="CE41" s="247"/>
    </row>
    <row r="42" spans="1:83" ht="14.1" customHeight="1">
      <c r="A42" s="170"/>
      <c r="B42" s="189" t="s">
        <v>21</v>
      </c>
      <c r="C42" s="170"/>
      <c r="D42" s="245" t="s">
        <v>326</v>
      </c>
      <c r="E42" s="184"/>
      <c r="F42" s="184"/>
      <c r="G42" s="184"/>
      <c r="H42" s="184"/>
      <c r="I42" s="184"/>
      <c r="J42" s="184"/>
      <c r="K42" s="184"/>
      <c r="L42" s="184"/>
      <c r="M42" s="185"/>
      <c r="N42" s="185"/>
      <c r="O42" s="185"/>
      <c r="P42" s="185"/>
      <c r="Q42" s="185"/>
      <c r="R42" s="185"/>
      <c r="S42" s="185"/>
      <c r="T42" s="185"/>
      <c r="U42" s="185"/>
      <c r="V42" s="185"/>
      <c r="W42" s="185"/>
      <c r="X42" s="185"/>
      <c r="Y42" s="185"/>
      <c r="Z42" s="185"/>
      <c r="AA42" s="185"/>
      <c r="AB42" s="185"/>
      <c r="AC42" s="185"/>
      <c r="AD42" s="185"/>
      <c r="AE42" s="185"/>
      <c r="AF42" s="185"/>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246"/>
      <c r="BC42" s="246"/>
      <c r="BD42" s="246"/>
      <c r="BE42" s="246"/>
      <c r="BF42" s="246"/>
      <c r="BG42" s="246"/>
      <c r="BH42" s="246"/>
      <c r="BI42" s="170"/>
      <c r="BJ42" s="170"/>
      <c r="BK42" s="170"/>
      <c r="BL42" s="170"/>
      <c r="BM42" s="170"/>
      <c r="BN42" s="170"/>
      <c r="BO42" s="170"/>
      <c r="BP42" s="170"/>
      <c r="BQ42" s="170"/>
      <c r="BR42" s="170"/>
      <c r="BS42" s="170"/>
      <c r="BT42" s="170"/>
      <c r="BU42" s="170"/>
      <c r="BV42" s="170"/>
      <c r="BW42" s="170"/>
      <c r="BX42" s="170"/>
      <c r="BY42" s="170"/>
      <c r="BZ42" s="170"/>
      <c r="CA42" s="170"/>
      <c r="CB42" s="170"/>
      <c r="CC42" s="170"/>
      <c r="CD42" s="170"/>
      <c r="CE42" s="247"/>
    </row>
    <row r="43" spans="1:83" ht="14.1" customHeight="1">
      <c r="A43" s="170"/>
      <c r="B43" s="170"/>
      <c r="C43" s="170"/>
      <c r="D43" s="245" t="s">
        <v>327</v>
      </c>
      <c r="E43" s="184"/>
      <c r="F43" s="184"/>
      <c r="G43" s="184"/>
      <c r="H43" s="184"/>
      <c r="I43" s="184"/>
      <c r="J43" s="184"/>
      <c r="K43" s="184"/>
      <c r="L43" s="184"/>
      <c r="M43" s="185"/>
      <c r="N43" s="185"/>
      <c r="O43" s="185"/>
      <c r="P43" s="185"/>
      <c r="Q43" s="185"/>
      <c r="R43" s="185"/>
      <c r="S43" s="185"/>
      <c r="T43" s="185"/>
      <c r="U43" s="185"/>
      <c r="V43" s="185"/>
      <c r="W43" s="185"/>
      <c r="X43" s="185"/>
      <c r="Y43" s="185"/>
      <c r="Z43" s="185"/>
      <c r="AA43" s="185"/>
      <c r="AB43" s="185"/>
      <c r="AC43" s="185"/>
      <c r="AD43" s="185"/>
      <c r="AE43" s="185"/>
      <c r="AF43" s="185"/>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246"/>
      <c r="BC43" s="246"/>
      <c r="BD43" s="246"/>
      <c r="BE43" s="246"/>
      <c r="BF43" s="246"/>
      <c r="BG43" s="246"/>
      <c r="BH43" s="246"/>
      <c r="BI43" s="170"/>
      <c r="BJ43" s="170"/>
      <c r="BK43" s="170"/>
      <c r="BL43" s="170"/>
      <c r="BM43" s="170"/>
      <c r="BN43" s="170"/>
      <c r="BO43" s="170"/>
      <c r="BP43" s="170"/>
      <c r="BQ43" s="170"/>
      <c r="BR43" s="170"/>
      <c r="BS43" s="170"/>
      <c r="BT43" s="170"/>
      <c r="BU43" s="170"/>
      <c r="BV43" s="170"/>
      <c r="BW43" s="170"/>
      <c r="BX43" s="170"/>
      <c r="BY43" s="170"/>
      <c r="BZ43" s="170"/>
      <c r="CA43" s="170"/>
      <c r="CB43" s="170"/>
      <c r="CC43" s="170"/>
      <c r="CD43" s="170"/>
      <c r="CE43" s="247"/>
    </row>
    <row r="44" spans="1:83" ht="13.5" customHeight="1"/>
    <row r="45" spans="1:83" ht="13.5" customHeight="1"/>
    <row r="46" spans="1:83" ht="13.5" customHeight="1"/>
    <row r="47" spans="1:83" ht="13.5" customHeight="1"/>
    <row r="48" spans="1:83" ht="13.5" customHeight="1"/>
    <row r="49" ht="13.5" customHeight="1"/>
    <row r="50" ht="13.5" customHeight="1"/>
    <row r="51" ht="13.5" customHeight="1"/>
    <row r="52" ht="13.5" customHeight="1"/>
    <row r="53" ht="13.5" customHeight="1"/>
    <row r="54" ht="13.5" customHeight="1"/>
    <row r="55" ht="13.5" customHeight="1"/>
  </sheetData>
  <sheetProtection sheet="1" formatCells="0"/>
  <mergeCells count="90">
    <mergeCell ref="BR20:BW20"/>
    <mergeCell ref="N19:S20"/>
    <mergeCell ref="T19:BW19"/>
    <mergeCell ref="CF5:CH6"/>
    <mergeCell ref="BS6:CC6"/>
    <mergeCell ref="AV9:BD9"/>
    <mergeCell ref="BX19:CC20"/>
    <mergeCell ref="A4:CD4"/>
    <mergeCell ref="BS5:CC5"/>
    <mergeCell ref="AV10:BD10"/>
    <mergeCell ref="B14:T16"/>
    <mergeCell ref="U14:AM16"/>
    <mergeCell ref="AP14:CD17"/>
    <mergeCell ref="BE9:CD9"/>
    <mergeCell ref="BE10:CD10"/>
    <mergeCell ref="T22:X22"/>
    <mergeCell ref="BC22:BG22"/>
    <mergeCell ref="BH22:BL22"/>
    <mergeCell ref="AS20:BL20"/>
    <mergeCell ref="BM20:BQ22"/>
    <mergeCell ref="AX21:BB22"/>
    <mergeCell ref="BC21:BG21"/>
    <mergeCell ref="BH21:BL21"/>
    <mergeCell ref="T20:AH20"/>
    <mergeCell ref="AI20:AR20"/>
    <mergeCell ref="BX21:CC22"/>
    <mergeCell ref="BM23:BQ24"/>
    <mergeCell ref="B23:M24"/>
    <mergeCell ref="N23:S24"/>
    <mergeCell ref="T23:X24"/>
    <mergeCell ref="Y23:AC24"/>
    <mergeCell ref="AD23:AH24"/>
    <mergeCell ref="AI23:AM24"/>
    <mergeCell ref="AN21:AR22"/>
    <mergeCell ref="AS21:AW22"/>
    <mergeCell ref="BR21:BW22"/>
    <mergeCell ref="N21:S22"/>
    <mergeCell ref="T21:X21"/>
    <mergeCell ref="Y21:AC22"/>
    <mergeCell ref="AD21:AH22"/>
    <mergeCell ref="AI21:AM22"/>
    <mergeCell ref="BX25:CC26"/>
    <mergeCell ref="BR23:BW24"/>
    <mergeCell ref="BX23:CC24"/>
    <mergeCell ref="B25:M26"/>
    <mergeCell ref="N25:S26"/>
    <mergeCell ref="T25:X26"/>
    <mergeCell ref="Y25:AC26"/>
    <mergeCell ref="AD25:AH26"/>
    <mergeCell ref="AI25:AM26"/>
    <mergeCell ref="AN25:AR26"/>
    <mergeCell ref="AS25:AW26"/>
    <mergeCell ref="AN23:AR24"/>
    <mergeCell ref="AS23:AW24"/>
    <mergeCell ref="AX23:BB24"/>
    <mergeCell ref="BC23:BG24"/>
    <mergeCell ref="BH23:BL24"/>
    <mergeCell ref="AX25:BB26"/>
    <mergeCell ref="BC25:BG26"/>
    <mergeCell ref="BH25:BL26"/>
    <mergeCell ref="BM25:BQ26"/>
    <mergeCell ref="BR25:BW26"/>
    <mergeCell ref="BM27:BQ28"/>
    <mergeCell ref="B27:M28"/>
    <mergeCell ref="N27:S28"/>
    <mergeCell ref="T27:X28"/>
    <mergeCell ref="Y27:AC28"/>
    <mergeCell ref="AD27:AH28"/>
    <mergeCell ref="AI27:AM28"/>
    <mergeCell ref="C33:J33"/>
    <mergeCell ref="BR27:BW28"/>
    <mergeCell ref="BX27:CC28"/>
    <mergeCell ref="N29:T29"/>
    <mergeCell ref="U29:Y29"/>
    <mergeCell ref="Z29:AD29"/>
    <mergeCell ref="AE29:AI29"/>
    <mergeCell ref="AJ29:AN29"/>
    <mergeCell ref="AO29:AS29"/>
    <mergeCell ref="AT29:AX29"/>
    <mergeCell ref="AY29:BC29"/>
    <mergeCell ref="AN27:AR28"/>
    <mergeCell ref="AS27:AW28"/>
    <mergeCell ref="AX27:BB28"/>
    <mergeCell ref="BC27:BG28"/>
    <mergeCell ref="BH27:BL28"/>
    <mergeCell ref="BD29:BH29"/>
    <mergeCell ref="BI29:BM29"/>
    <mergeCell ref="BN29:BR29"/>
    <mergeCell ref="BS29:BX29"/>
    <mergeCell ref="BY29:CD29"/>
  </mergeCells>
  <phoneticPr fontId="3"/>
  <dataValidations count="1">
    <dataValidation type="list" allowBlank="1" showInputMessage="1" showErrorMessage="1" prompt="右上の▼を押す" sqref="CF5:CH6" xr:uid="{5AF8DEAF-33EA-4016-A531-C7F0A01727DC}">
      <formula1>"〇,　"</formula1>
    </dataValidation>
  </dataValidations>
  <printOptions horizontalCentered="1"/>
  <pageMargins left="0.27559055118110237" right="0.19685039370078741" top="0.39370078740157483" bottom="0.15748031496062992" header="0.39370078740157483" footer="0.15748031496062992"/>
  <pageSetup paperSize="9" orientation="landscape" r:id="rId1"/>
  <headerFooter alignWithMargins="0">
    <oddHeader>&amp;L　　　　　　　</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899BE-A69D-45C1-B2D7-79B5554AE3DA}">
  <sheetPr>
    <pageSetUpPr fitToPage="1"/>
  </sheetPr>
  <dimension ref="A1:O588"/>
  <sheetViews>
    <sheetView view="pageBreakPreview" zoomScale="85" zoomScaleNormal="55" zoomScaleSheetLayoutView="85" workbookViewId="0"/>
  </sheetViews>
  <sheetFormatPr defaultRowHeight="13.5"/>
  <cols>
    <col min="1" max="1" width="4.875" style="1" customWidth="1"/>
    <col min="2" max="2" width="9.5" style="3" customWidth="1"/>
    <col min="3" max="4" width="7.375" style="3" customWidth="1"/>
    <col min="5" max="5" width="5.875" style="3" customWidth="1"/>
    <col min="6" max="6" width="7.375" style="3" customWidth="1"/>
    <col min="7" max="7" width="5.875" style="3" customWidth="1"/>
    <col min="8" max="8" width="16.25" style="3" customWidth="1"/>
    <col min="9" max="9" width="14.25" style="3" customWidth="1"/>
    <col min="10" max="10" width="7.375" style="3" customWidth="1"/>
    <col min="11" max="11" width="5.875" style="3" customWidth="1"/>
    <col min="12" max="12" width="14.5" style="3" customWidth="1"/>
    <col min="13" max="13" width="4.875" style="3" customWidth="1"/>
    <col min="14" max="14" width="2.625" style="3" customWidth="1"/>
    <col min="15" max="15" width="3.5" style="3" customWidth="1"/>
    <col min="16" max="128" width="9" style="3"/>
    <col min="129" max="129" width="5.5" style="3" customWidth="1"/>
    <col min="130" max="130" width="5" style="3" customWidth="1"/>
    <col min="131" max="131" width="7.125" style="3" customWidth="1"/>
    <col min="132" max="132" width="10.875" style="3" customWidth="1"/>
    <col min="133" max="133" width="10.125" style="3" customWidth="1"/>
    <col min="134" max="134" width="10.5" style="3" customWidth="1"/>
    <col min="135" max="135" width="6.875" style="3" customWidth="1"/>
    <col min="136" max="136" width="6.5" style="3" customWidth="1"/>
    <col min="137" max="137" width="13.75" style="3" customWidth="1"/>
    <col min="138" max="138" width="14.125" style="3" customWidth="1"/>
    <col min="139" max="139" width="17.625" style="3" customWidth="1"/>
    <col min="140" max="140" width="0" style="3" hidden="1" customWidth="1"/>
    <col min="141" max="141" width="3.5" style="3" customWidth="1"/>
    <col min="142" max="384" width="9" style="3"/>
    <col min="385" max="385" width="5.5" style="3" customWidth="1"/>
    <col min="386" max="386" width="5" style="3" customWidth="1"/>
    <col min="387" max="387" width="7.125" style="3" customWidth="1"/>
    <col min="388" max="388" width="10.875" style="3" customWidth="1"/>
    <col min="389" max="389" width="10.125" style="3" customWidth="1"/>
    <col min="390" max="390" width="10.5" style="3" customWidth="1"/>
    <col min="391" max="391" width="6.875" style="3" customWidth="1"/>
    <col min="392" max="392" width="6.5" style="3" customWidth="1"/>
    <col min="393" max="393" width="13.75" style="3" customWidth="1"/>
    <col min="394" max="394" width="14.125" style="3" customWidth="1"/>
    <col min="395" max="395" width="17.625" style="3" customWidth="1"/>
    <col min="396" max="396" width="0" style="3" hidden="1" customWidth="1"/>
    <col min="397" max="397" width="3.5" style="3" customWidth="1"/>
    <col min="398" max="640" width="9" style="3"/>
    <col min="641" max="641" width="5.5" style="3" customWidth="1"/>
    <col min="642" max="642" width="5" style="3" customWidth="1"/>
    <col min="643" max="643" width="7.125" style="3" customWidth="1"/>
    <col min="644" max="644" width="10.875" style="3" customWidth="1"/>
    <col min="645" max="645" width="10.125" style="3" customWidth="1"/>
    <col min="646" max="646" width="10.5" style="3" customWidth="1"/>
    <col min="647" max="647" width="6.875" style="3" customWidth="1"/>
    <col min="648" max="648" width="6.5" style="3" customWidth="1"/>
    <col min="649" max="649" width="13.75" style="3" customWidth="1"/>
    <col min="650" max="650" width="14.125" style="3" customWidth="1"/>
    <col min="651" max="651" width="17.625" style="3" customWidth="1"/>
    <col min="652" max="652" width="0" style="3" hidden="1" customWidth="1"/>
    <col min="653" max="653" width="3.5" style="3" customWidth="1"/>
    <col min="654" max="896" width="9" style="3"/>
    <col min="897" max="897" width="5.5" style="3" customWidth="1"/>
    <col min="898" max="898" width="5" style="3" customWidth="1"/>
    <col min="899" max="899" width="7.125" style="3" customWidth="1"/>
    <col min="900" max="900" width="10.875" style="3" customWidth="1"/>
    <col min="901" max="901" width="10.125" style="3" customWidth="1"/>
    <col min="902" max="902" width="10.5" style="3" customWidth="1"/>
    <col min="903" max="903" width="6.875" style="3" customWidth="1"/>
    <col min="904" max="904" width="6.5" style="3" customWidth="1"/>
    <col min="905" max="905" width="13.75" style="3" customWidth="1"/>
    <col min="906" max="906" width="14.125" style="3" customWidth="1"/>
    <col min="907" max="907" width="17.625" style="3" customWidth="1"/>
    <col min="908" max="908" width="0" style="3" hidden="1" customWidth="1"/>
    <col min="909" max="909" width="3.5" style="3" customWidth="1"/>
    <col min="910" max="1152" width="9" style="3"/>
    <col min="1153" max="1153" width="5.5" style="3" customWidth="1"/>
    <col min="1154" max="1154" width="5" style="3" customWidth="1"/>
    <col min="1155" max="1155" width="7.125" style="3" customWidth="1"/>
    <col min="1156" max="1156" width="10.875" style="3" customWidth="1"/>
    <col min="1157" max="1157" width="10.125" style="3" customWidth="1"/>
    <col min="1158" max="1158" width="10.5" style="3" customWidth="1"/>
    <col min="1159" max="1159" width="6.875" style="3" customWidth="1"/>
    <col min="1160" max="1160" width="6.5" style="3" customWidth="1"/>
    <col min="1161" max="1161" width="13.75" style="3" customWidth="1"/>
    <col min="1162" max="1162" width="14.125" style="3" customWidth="1"/>
    <col min="1163" max="1163" width="17.625" style="3" customWidth="1"/>
    <col min="1164" max="1164" width="0" style="3" hidden="1" customWidth="1"/>
    <col min="1165" max="1165" width="3.5" style="3" customWidth="1"/>
    <col min="1166" max="1408" width="9" style="3"/>
    <col min="1409" max="1409" width="5.5" style="3" customWidth="1"/>
    <col min="1410" max="1410" width="5" style="3" customWidth="1"/>
    <col min="1411" max="1411" width="7.125" style="3" customWidth="1"/>
    <col min="1412" max="1412" width="10.875" style="3" customWidth="1"/>
    <col min="1413" max="1413" width="10.125" style="3" customWidth="1"/>
    <col min="1414" max="1414" width="10.5" style="3" customWidth="1"/>
    <col min="1415" max="1415" width="6.875" style="3" customWidth="1"/>
    <col min="1416" max="1416" width="6.5" style="3" customWidth="1"/>
    <col min="1417" max="1417" width="13.75" style="3" customWidth="1"/>
    <col min="1418" max="1418" width="14.125" style="3" customWidth="1"/>
    <col min="1419" max="1419" width="17.625" style="3" customWidth="1"/>
    <col min="1420" max="1420" width="0" style="3" hidden="1" customWidth="1"/>
    <col min="1421" max="1421" width="3.5" style="3" customWidth="1"/>
    <col min="1422" max="1664" width="9" style="3"/>
    <col min="1665" max="1665" width="5.5" style="3" customWidth="1"/>
    <col min="1666" max="1666" width="5" style="3" customWidth="1"/>
    <col min="1667" max="1667" width="7.125" style="3" customWidth="1"/>
    <col min="1668" max="1668" width="10.875" style="3" customWidth="1"/>
    <col min="1669" max="1669" width="10.125" style="3" customWidth="1"/>
    <col min="1670" max="1670" width="10.5" style="3" customWidth="1"/>
    <col min="1671" max="1671" width="6.875" style="3" customWidth="1"/>
    <col min="1672" max="1672" width="6.5" style="3" customWidth="1"/>
    <col min="1673" max="1673" width="13.75" style="3" customWidth="1"/>
    <col min="1674" max="1674" width="14.125" style="3" customWidth="1"/>
    <col min="1675" max="1675" width="17.625" style="3" customWidth="1"/>
    <col min="1676" max="1676" width="0" style="3" hidden="1" customWidth="1"/>
    <col min="1677" max="1677" width="3.5" style="3" customWidth="1"/>
    <col min="1678" max="1920" width="9" style="3"/>
    <col min="1921" max="1921" width="5.5" style="3" customWidth="1"/>
    <col min="1922" max="1922" width="5" style="3" customWidth="1"/>
    <col min="1923" max="1923" width="7.125" style="3" customWidth="1"/>
    <col min="1924" max="1924" width="10.875" style="3" customWidth="1"/>
    <col min="1925" max="1925" width="10.125" style="3" customWidth="1"/>
    <col min="1926" max="1926" width="10.5" style="3" customWidth="1"/>
    <col min="1927" max="1927" width="6.875" style="3" customWidth="1"/>
    <col min="1928" max="1928" width="6.5" style="3" customWidth="1"/>
    <col min="1929" max="1929" width="13.75" style="3" customWidth="1"/>
    <col min="1930" max="1930" width="14.125" style="3" customWidth="1"/>
    <col min="1931" max="1931" width="17.625" style="3" customWidth="1"/>
    <col min="1932" max="1932" width="0" style="3" hidden="1" customWidth="1"/>
    <col min="1933" max="1933" width="3.5" style="3" customWidth="1"/>
    <col min="1934" max="2176" width="9" style="3"/>
    <col min="2177" max="2177" width="5.5" style="3" customWidth="1"/>
    <col min="2178" max="2178" width="5" style="3" customWidth="1"/>
    <col min="2179" max="2179" width="7.125" style="3" customWidth="1"/>
    <col min="2180" max="2180" width="10.875" style="3" customWidth="1"/>
    <col min="2181" max="2181" width="10.125" style="3" customWidth="1"/>
    <col min="2182" max="2182" width="10.5" style="3" customWidth="1"/>
    <col min="2183" max="2183" width="6.875" style="3" customWidth="1"/>
    <col min="2184" max="2184" width="6.5" style="3" customWidth="1"/>
    <col min="2185" max="2185" width="13.75" style="3" customWidth="1"/>
    <col min="2186" max="2186" width="14.125" style="3" customWidth="1"/>
    <col min="2187" max="2187" width="17.625" style="3" customWidth="1"/>
    <col min="2188" max="2188" width="0" style="3" hidden="1" customWidth="1"/>
    <col min="2189" max="2189" width="3.5" style="3" customWidth="1"/>
    <col min="2190" max="2432" width="9" style="3"/>
    <col min="2433" max="2433" width="5.5" style="3" customWidth="1"/>
    <col min="2434" max="2434" width="5" style="3" customWidth="1"/>
    <col min="2435" max="2435" width="7.125" style="3" customWidth="1"/>
    <col min="2436" max="2436" width="10.875" style="3" customWidth="1"/>
    <col min="2437" max="2437" width="10.125" style="3" customWidth="1"/>
    <col min="2438" max="2438" width="10.5" style="3" customWidth="1"/>
    <col min="2439" max="2439" width="6.875" style="3" customWidth="1"/>
    <col min="2440" max="2440" width="6.5" style="3" customWidth="1"/>
    <col min="2441" max="2441" width="13.75" style="3" customWidth="1"/>
    <col min="2442" max="2442" width="14.125" style="3" customWidth="1"/>
    <col min="2443" max="2443" width="17.625" style="3" customWidth="1"/>
    <col min="2444" max="2444" width="0" style="3" hidden="1" customWidth="1"/>
    <col min="2445" max="2445" width="3.5" style="3" customWidth="1"/>
    <col min="2446" max="2688" width="9" style="3"/>
    <col min="2689" max="2689" width="5.5" style="3" customWidth="1"/>
    <col min="2690" max="2690" width="5" style="3" customWidth="1"/>
    <col min="2691" max="2691" width="7.125" style="3" customWidth="1"/>
    <col min="2692" max="2692" width="10.875" style="3" customWidth="1"/>
    <col min="2693" max="2693" width="10.125" style="3" customWidth="1"/>
    <col min="2694" max="2694" width="10.5" style="3" customWidth="1"/>
    <col min="2695" max="2695" width="6.875" style="3" customWidth="1"/>
    <col min="2696" max="2696" width="6.5" style="3" customWidth="1"/>
    <col min="2697" max="2697" width="13.75" style="3" customWidth="1"/>
    <col min="2698" max="2698" width="14.125" style="3" customWidth="1"/>
    <col min="2699" max="2699" width="17.625" style="3" customWidth="1"/>
    <col min="2700" max="2700" width="0" style="3" hidden="1" customWidth="1"/>
    <col min="2701" max="2701" width="3.5" style="3" customWidth="1"/>
    <col min="2702" max="2944" width="9" style="3"/>
    <col min="2945" max="2945" width="5.5" style="3" customWidth="1"/>
    <col min="2946" max="2946" width="5" style="3" customWidth="1"/>
    <col min="2947" max="2947" width="7.125" style="3" customWidth="1"/>
    <col min="2948" max="2948" width="10.875" style="3" customWidth="1"/>
    <col min="2949" max="2949" width="10.125" style="3" customWidth="1"/>
    <col min="2950" max="2950" width="10.5" style="3" customWidth="1"/>
    <col min="2951" max="2951" width="6.875" style="3" customWidth="1"/>
    <col min="2952" max="2952" width="6.5" style="3" customWidth="1"/>
    <col min="2953" max="2953" width="13.75" style="3" customWidth="1"/>
    <col min="2954" max="2954" width="14.125" style="3" customWidth="1"/>
    <col min="2955" max="2955" width="17.625" style="3" customWidth="1"/>
    <col min="2956" max="2956" width="0" style="3" hidden="1" customWidth="1"/>
    <col min="2957" max="2957" width="3.5" style="3" customWidth="1"/>
    <col min="2958" max="3200" width="9" style="3"/>
    <col min="3201" max="3201" width="5.5" style="3" customWidth="1"/>
    <col min="3202" max="3202" width="5" style="3" customWidth="1"/>
    <col min="3203" max="3203" width="7.125" style="3" customWidth="1"/>
    <col min="3204" max="3204" width="10.875" style="3" customWidth="1"/>
    <col min="3205" max="3205" width="10.125" style="3" customWidth="1"/>
    <col min="3206" max="3206" width="10.5" style="3" customWidth="1"/>
    <col min="3207" max="3207" width="6.875" style="3" customWidth="1"/>
    <col min="3208" max="3208" width="6.5" style="3" customWidth="1"/>
    <col min="3209" max="3209" width="13.75" style="3" customWidth="1"/>
    <col min="3210" max="3210" width="14.125" style="3" customWidth="1"/>
    <col min="3211" max="3211" width="17.625" style="3" customWidth="1"/>
    <col min="3212" max="3212" width="0" style="3" hidden="1" customWidth="1"/>
    <col min="3213" max="3213" width="3.5" style="3" customWidth="1"/>
    <col min="3214" max="3456" width="9" style="3"/>
    <col min="3457" max="3457" width="5.5" style="3" customWidth="1"/>
    <col min="3458" max="3458" width="5" style="3" customWidth="1"/>
    <col min="3459" max="3459" width="7.125" style="3" customWidth="1"/>
    <col min="3460" max="3460" width="10.875" style="3" customWidth="1"/>
    <col min="3461" max="3461" width="10.125" style="3" customWidth="1"/>
    <col min="3462" max="3462" width="10.5" style="3" customWidth="1"/>
    <col min="3463" max="3463" width="6.875" style="3" customWidth="1"/>
    <col min="3464" max="3464" width="6.5" style="3" customWidth="1"/>
    <col min="3465" max="3465" width="13.75" style="3" customWidth="1"/>
    <col min="3466" max="3466" width="14.125" style="3" customWidth="1"/>
    <col min="3467" max="3467" width="17.625" style="3" customWidth="1"/>
    <col min="3468" max="3468" width="0" style="3" hidden="1" customWidth="1"/>
    <col min="3469" max="3469" width="3.5" style="3" customWidth="1"/>
    <col min="3470" max="3712" width="9" style="3"/>
    <col min="3713" max="3713" width="5.5" style="3" customWidth="1"/>
    <col min="3714" max="3714" width="5" style="3" customWidth="1"/>
    <col min="3715" max="3715" width="7.125" style="3" customWidth="1"/>
    <col min="3716" max="3716" width="10.875" style="3" customWidth="1"/>
    <col min="3717" max="3717" width="10.125" style="3" customWidth="1"/>
    <col min="3718" max="3718" width="10.5" style="3" customWidth="1"/>
    <col min="3719" max="3719" width="6.875" style="3" customWidth="1"/>
    <col min="3720" max="3720" width="6.5" style="3" customWidth="1"/>
    <col min="3721" max="3721" width="13.75" style="3" customWidth="1"/>
    <col min="3722" max="3722" width="14.125" style="3" customWidth="1"/>
    <col min="3723" max="3723" width="17.625" style="3" customWidth="1"/>
    <col min="3724" max="3724" width="0" style="3" hidden="1" customWidth="1"/>
    <col min="3725" max="3725" width="3.5" style="3" customWidth="1"/>
    <col min="3726" max="3968" width="9" style="3"/>
    <col min="3969" max="3969" width="5.5" style="3" customWidth="1"/>
    <col min="3970" max="3970" width="5" style="3" customWidth="1"/>
    <col min="3971" max="3971" width="7.125" style="3" customWidth="1"/>
    <col min="3972" max="3972" width="10.875" style="3" customWidth="1"/>
    <col min="3973" max="3973" width="10.125" style="3" customWidth="1"/>
    <col min="3974" max="3974" width="10.5" style="3" customWidth="1"/>
    <col min="3975" max="3975" width="6.875" style="3" customWidth="1"/>
    <col min="3976" max="3976" width="6.5" style="3" customWidth="1"/>
    <col min="3977" max="3977" width="13.75" style="3" customWidth="1"/>
    <col min="3978" max="3978" width="14.125" style="3" customWidth="1"/>
    <col min="3979" max="3979" width="17.625" style="3" customWidth="1"/>
    <col min="3980" max="3980" width="0" style="3" hidden="1" customWidth="1"/>
    <col min="3981" max="3981" width="3.5" style="3" customWidth="1"/>
    <col min="3982" max="4224" width="9" style="3"/>
    <col min="4225" max="4225" width="5.5" style="3" customWidth="1"/>
    <col min="4226" max="4226" width="5" style="3" customWidth="1"/>
    <col min="4227" max="4227" width="7.125" style="3" customWidth="1"/>
    <col min="4228" max="4228" width="10.875" style="3" customWidth="1"/>
    <col min="4229" max="4229" width="10.125" style="3" customWidth="1"/>
    <col min="4230" max="4230" width="10.5" style="3" customWidth="1"/>
    <col min="4231" max="4231" width="6.875" style="3" customWidth="1"/>
    <col min="4232" max="4232" width="6.5" style="3" customWidth="1"/>
    <col min="4233" max="4233" width="13.75" style="3" customWidth="1"/>
    <col min="4234" max="4234" width="14.125" style="3" customWidth="1"/>
    <col min="4235" max="4235" width="17.625" style="3" customWidth="1"/>
    <col min="4236" max="4236" width="0" style="3" hidden="1" customWidth="1"/>
    <col min="4237" max="4237" width="3.5" style="3" customWidth="1"/>
    <col min="4238" max="4480" width="9" style="3"/>
    <col min="4481" max="4481" width="5.5" style="3" customWidth="1"/>
    <col min="4482" max="4482" width="5" style="3" customWidth="1"/>
    <col min="4483" max="4483" width="7.125" style="3" customWidth="1"/>
    <col min="4484" max="4484" width="10.875" style="3" customWidth="1"/>
    <col min="4485" max="4485" width="10.125" style="3" customWidth="1"/>
    <col min="4486" max="4486" width="10.5" style="3" customWidth="1"/>
    <col min="4487" max="4487" width="6.875" style="3" customWidth="1"/>
    <col min="4488" max="4488" width="6.5" style="3" customWidth="1"/>
    <col min="4489" max="4489" width="13.75" style="3" customWidth="1"/>
    <col min="4490" max="4490" width="14.125" style="3" customWidth="1"/>
    <col min="4491" max="4491" width="17.625" style="3" customWidth="1"/>
    <col min="4492" max="4492" width="0" style="3" hidden="1" customWidth="1"/>
    <col min="4493" max="4493" width="3.5" style="3" customWidth="1"/>
    <col min="4494" max="4736" width="9" style="3"/>
    <col min="4737" max="4737" width="5.5" style="3" customWidth="1"/>
    <col min="4738" max="4738" width="5" style="3" customWidth="1"/>
    <col min="4739" max="4739" width="7.125" style="3" customWidth="1"/>
    <col min="4740" max="4740" width="10.875" style="3" customWidth="1"/>
    <col min="4741" max="4741" width="10.125" style="3" customWidth="1"/>
    <col min="4742" max="4742" width="10.5" style="3" customWidth="1"/>
    <col min="4743" max="4743" width="6.875" style="3" customWidth="1"/>
    <col min="4744" max="4744" width="6.5" style="3" customWidth="1"/>
    <col min="4745" max="4745" width="13.75" style="3" customWidth="1"/>
    <col min="4746" max="4746" width="14.125" style="3" customWidth="1"/>
    <col min="4747" max="4747" width="17.625" style="3" customWidth="1"/>
    <col min="4748" max="4748" width="0" style="3" hidden="1" customWidth="1"/>
    <col min="4749" max="4749" width="3.5" style="3" customWidth="1"/>
    <col min="4750" max="4992" width="9" style="3"/>
    <col min="4993" max="4993" width="5.5" style="3" customWidth="1"/>
    <col min="4994" max="4994" width="5" style="3" customWidth="1"/>
    <col min="4995" max="4995" width="7.125" style="3" customWidth="1"/>
    <col min="4996" max="4996" width="10.875" style="3" customWidth="1"/>
    <col min="4997" max="4997" width="10.125" style="3" customWidth="1"/>
    <col min="4998" max="4998" width="10.5" style="3" customWidth="1"/>
    <col min="4999" max="4999" width="6.875" style="3" customWidth="1"/>
    <col min="5000" max="5000" width="6.5" style="3" customWidth="1"/>
    <col min="5001" max="5001" width="13.75" style="3" customWidth="1"/>
    <col min="5002" max="5002" width="14.125" style="3" customWidth="1"/>
    <col min="5003" max="5003" width="17.625" style="3" customWidth="1"/>
    <col min="5004" max="5004" width="0" style="3" hidden="1" customWidth="1"/>
    <col min="5005" max="5005" width="3.5" style="3" customWidth="1"/>
    <col min="5006" max="5248" width="9" style="3"/>
    <col min="5249" max="5249" width="5.5" style="3" customWidth="1"/>
    <col min="5250" max="5250" width="5" style="3" customWidth="1"/>
    <col min="5251" max="5251" width="7.125" style="3" customWidth="1"/>
    <col min="5252" max="5252" width="10.875" style="3" customWidth="1"/>
    <col min="5253" max="5253" width="10.125" style="3" customWidth="1"/>
    <col min="5254" max="5254" width="10.5" style="3" customWidth="1"/>
    <col min="5255" max="5255" width="6.875" style="3" customWidth="1"/>
    <col min="5256" max="5256" width="6.5" style="3" customWidth="1"/>
    <col min="5257" max="5257" width="13.75" style="3" customWidth="1"/>
    <col min="5258" max="5258" width="14.125" style="3" customWidth="1"/>
    <col min="5259" max="5259" width="17.625" style="3" customWidth="1"/>
    <col min="5260" max="5260" width="0" style="3" hidden="1" customWidth="1"/>
    <col min="5261" max="5261" width="3.5" style="3" customWidth="1"/>
    <col min="5262" max="5504" width="9" style="3"/>
    <col min="5505" max="5505" width="5.5" style="3" customWidth="1"/>
    <col min="5506" max="5506" width="5" style="3" customWidth="1"/>
    <col min="5507" max="5507" width="7.125" style="3" customWidth="1"/>
    <col min="5508" max="5508" width="10.875" style="3" customWidth="1"/>
    <col min="5509" max="5509" width="10.125" style="3" customWidth="1"/>
    <col min="5510" max="5510" width="10.5" style="3" customWidth="1"/>
    <col min="5511" max="5511" width="6.875" style="3" customWidth="1"/>
    <col min="5512" max="5512" width="6.5" style="3" customWidth="1"/>
    <col min="5513" max="5513" width="13.75" style="3" customWidth="1"/>
    <col min="5514" max="5514" width="14.125" style="3" customWidth="1"/>
    <col min="5515" max="5515" width="17.625" style="3" customWidth="1"/>
    <col min="5516" max="5516" width="0" style="3" hidden="1" customWidth="1"/>
    <col min="5517" max="5517" width="3.5" style="3" customWidth="1"/>
    <col min="5518" max="5760" width="9" style="3"/>
    <col min="5761" max="5761" width="5.5" style="3" customWidth="1"/>
    <col min="5762" max="5762" width="5" style="3" customWidth="1"/>
    <col min="5763" max="5763" width="7.125" style="3" customWidth="1"/>
    <col min="5764" max="5764" width="10.875" style="3" customWidth="1"/>
    <col min="5765" max="5765" width="10.125" style="3" customWidth="1"/>
    <col min="5766" max="5766" width="10.5" style="3" customWidth="1"/>
    <col min="5767" max="5767" width="6.875" style="3" customWidth="1"/>
    <col min="5768" max="5768" width="6.5" style="3" customWidth="1"/>
    <col min="5769" max="5769" width="13.75" style="3" customWidth="1"/>
    <col min="5770" max="5770" width="14.125" style="3" customWidth="1"/>
    <col min="5771" max="5771" width="17.625" style="3" customWidth="1"/>
    <col min="5772" max="5772" width="0" style="3" hidden="1" customWidth="1"/>
    <col min="5773" max="5773" width="3.5" style="3" customWidth="1"/>
    <col min="5774" max="6016" width="9" style="3"/>
    <col min="6017" max="6017" width="5.5" style="3" customWidth="1"/>
    <col min="6018" max="6018" width="5" style="3" customWidth="1"/>
    <col min="6019" max="6019" width="7.125" style="3" customWidth="1"/>
    <col min="6020" max="6020" width="10.875" style="3" customWidth="1"/>
    <col min="6021" max="6021" width="10.125" style="3" customWidth="1"/>
    <col min="6022" max="6022" width="10.5" style="3" customWidth="1"/>
    <col min="6023" max="6023" width="6.875" style="3" customWidth="1"/>
    <col min="6024" max="6024" width="6.5" style="3" customWidth="1"/>
    <col min="6025" max="6025" width="13.75" style="3" customWidth="1"/>
    <col min="6026" max="6026" width="14.125" style="3" customWidth="1"/>
    <col min="6027" max="6027" width="17.625" style="3" customWidth="1"/>
    <col min="6028" max="6028" width="0" style="3" hidden="1" customWidth="1"/>
    <col min="6029" max="6029" width="3.5" style="3" customWidth="1"/>
    <col min="6030" max="6272" width="9" style="3"/>
    <col min="6273" max="6273" width="5.5" style="3" customWidth="1"/>
    <col min="6274" max="6274" width="5" style="3" customWidth="1"/>
    <col min="6275" max="6275" width="7.125" style="3" customWidth="1"/>
    <col min="6276" max="6276" width="10.875" style="3" customWidth="1"/>
    <col min="6277" max="6277" width="10.125" style="3" customWidth="1"/>
    <col min="6278" max="6278" width="10.5" style="3" customWidth="1"/>
    <col min="6279" max="6279" width="6.875" style="3" customWidth="1"/>
    <col min="6280" max="6280" width="6.5" style="3" customWidth="1"/>
    <col min="6281" max="6281" width="13.75" style="3" customWidth="1"/>
    <col min="6282" max="6282" width="14.125" style="3" customWidth="1"/>
    <col min="6283" max="6283" width="17.625" style="3" customWidth="1"/>
    <col min="6284" max="6284" width="0" style="3" hidden="1" customWidth="1"/>
    <col min="6285" max="6285" width="3.5" style="3" customWidth="1"/>
    <col min="6286" max="6528" width="9" style="3"/>
    <col min="6529" max="6529" width="5.5" style="3" customWidth="1"/>
    <col min="6530" max="6530" width="5" style="3" customWidth="1"/>
    <col min="6531" max="6531" width="7.125" style="3" customWidth="1"/>
    <col min="6532" max="6532" width="10.875" style="3" customWidth="1"/>
    <col min="6533" max="6533" width="10.125" style="3" customWidth="1"/>
    <col min="6534" max="6534" width="10.5" style="3" customWidth="1"/>
    <col min="6535" max="6535" width="6.875" style="3" customWidth="1"/>
    <col min="6536" max="6536" width="6.5" style="3" customWidth="1"/>
    <col min="6537" max="6537" width="13.75" style="3" customWidth="1"/>
    <col min="6538" max="6538" width="14.125" style="3" customWidth="1"/>
    <col min="6539" max="6539" width="17.625" style="3" customWidth="1"/>
    <col min="6540" max="6540" width="0" style="3" hidden="1" customWidth="1"/>
    <col min="6541" max="6541" width="3.5" style="3" customWidth="1"/>
    <col min="6542" max="6784" width="9" style="3"/>
    <col min="6785" max="6785" width="5.5" style="3" customWidth="1"/>
    <col min="6786" max="6786" width="5" style="3" customWidth="1"/>
    <col min="6787" max="6787" width="7.125" style="3" customWidth="1"/>
    <col min="6788" max="6788" width="10.875" style="3" customWidth="1"/>
    <col min="6789" max="6789" width="10.125" style="3" customWidth="1"/>
    <col min="6790" max="6790" width="10.5" style="3" customWidth="1"/>
    <col min="6791" max="6791" width="6.875" style="3" customWidth="1"/>
    <col min="6792" max="6792" width="6.5" style="3" customWidth="1"/>
    <col min="6793" max="6793" width="13.75" style="3" customWidth="1"/>
    <col min="6794" max="6794" width="14.125" style="3" customWidth="1"/>
    <col min="6795" max="6795" width="17.625" style="3" customWidth="1"/>
    <col min="6796" max="6796" width="0" style="3" hidden="1" customWidth="1"/>
    <col min="6797" max="6797" width="3.5" style="3" customWidth="1"/>
    <col min="6798" max="7040" width="9" style="3"/>
    <col min="7041" max="7041" width="5.5" style="3" customWidth="1"/>
    <col min="7042" max="7042" width="5" style="3" customWidth="1"/>
    <col min="7043" max="7043" width="7.125" style="3" customWidth="1"/>
    <col min="7044" max="7044" width="10.875" style="3" customWidth="1"/>
    <col min="7045" max="7045" width="10.125" style="3" customWidth="1"/>
    <col min="7046" max="7046" width="10.5" style="3" customWidth="1"/>
    <col min="7047" max="7047" width="6.875" style="3" customWidth="1"/>
    <col min="7048" max="7048" width="6.5" style="3" customWidth="1"/>
    <col min="7049" max="7049" width="13.75" style="3" customWidth="1"/>
    <col min="7050" max="7050" width="14.125" style="3" customWidth="1"/>
    <col min="7051" max="7051" width="17.625" style="3" customWidth="1"/>
    <col min="7052" max="7052" width="0" style="3" hidden="1" customWidth="1"/>
    <col min="7053" max="7053" width="3.5" style="3" customWidth="1"/>
    <col min="7054" max="7296" width="9" style="3"/>
    <col min="7297" max="7297" width="5.5" style="3" customWidth="1"/>
    <col min="7298" max="7298" width="5" style="3" customWidth="1"/>
    <col min="7299" max="7299" width="7.125" style="3" customWidth="1"/>
    <col min="7300" max="7300" width="10.875" style="3" customWidth="1"/>
    <col min="7301" max="7301" width="10.125" style="3" customWidth="1"/>
    <col min="7302" max="7302" width="10.5" style="3" customWidth="1"/>
    <col min="7303" max="7303" width="6.875" style="3" customWidth="1"/>
    <col min="7304" max="7304" width="6.5" style="3" customWidth="1"/>
    <col min="7305" max="7305" width="13.75" style="3" customWidth="1"/>
    <col min="7306" max="7306" width="14.125" style="3" customWidth="1"/>
    <col min="7307" max="7307" width="17.625" style="3" customWidth="1"/>
    <col min="7308" max="7308" width="0" style="3" hidden="1" customWidth="1"/>
    <col min="7309" max="7309" width="3.5" style="3" customWidth="1"/>
    <col min="7310" max="7552" width="9" style="3"/>
    <col min="7553" max="7553" width="5.5" style="3" customWidth="1"/>
    <col min="7554" max="7554" width="5" style="3" customWidth="1"/>
    <col min="7555" max="7555" width="7.125" style="3" customWidth="1"/>
    <col min="7556" max="7556" width="10.875" style="3" customWidth="1"/>
    <col min="7557" max="7557" width="10.125" style="3" customWidth="1"/>
    <col min="7558" max="7558" width="10.5" style="3" customWidth="1"/>
    <col min="7559" max="7559" width="6.875" style="3" customWidth="1"/>
    <col min="7560" max="7560" width="6.5" style="3" customWidth="1"/>
    <col min="7561" max="7561" width="13.75" style="3" customWidth="1"/>
    <col min="7562" max="7562" width="14.125" style="3" customWidth="1"/>
    <col min="7563" max="7563" width="17.625" style="3" customWidth="1"/>
    <col min="7564" max="7564" width="0" style="3" hidden="1" customWidth="1"/>
    <col min="7565" max="7565" width="3.5" style="3" customWidth="1"/>
    <col min="7566" max="7808" width="9" style="3"/>
    <col min="7809" max="7809" width="5.5" style="3" customWidth="1"/>
    <col min="7810" max="7810" width="5" style="3" customWidth="1"/>
    <col min="7811" max="7811" width="7.125" style="3" customWidth="1"/>
    <col min="7812" max="7812" width="10.875" style="3" customWidth="1"/>
    <col min="7813" max="7813" width="10.125" style="3" customWidth="1"/>
    <col min="7814" max="7814" width="10.5" style="3" customWidth="1"/>
    <col min="7815" max="7815" width="6.875" style="3" customWidth="1"/>
    <col min="7816" max="7816" width="6.5" style="3" customWidth="1"/>
    <col min="7817" max="7817" width="13.75" style="3" customWidth="1"/>
    <col min="7818" max="7818" width="14.125" style="3" customWidth="1"/>
    <col min="7819" max="7819" width="17.625" style="3" customWidth="1"/>
    <col min="7820" max="7820" width="0" style="3" hidden="1" customWidth="1"/>
    <col min="7821" max="7821" width="3.5" style="3" customWidth="1"/>
    <col min="7822" max="8064" width="9" style="3"/>
    <col min="8065" max="8065" width="5.5" style="3" customWidth="1"/>
    <col min="8066" max="8066" width="5" style="3" customWidth="1"/>
    <col min="8067" max="8067" width="7.125" style="3" customWidth="1"/>
    <col min="8068" max="8068" width="10.875" style="3" customWidth="1"/>
    <col min="8069" max="8069" width="10.125" style="3" customWidth="1"/>
    <col min="8070" max="8070" width="10.5" style="3" customWidth="1"/>
    <col min="8071" max="8071" width="6.875" style="3" customWidth="1"/>
    <col min="8072" max="8072" width="6.5" style="3" customWidth="1"/>
    <col min="8073" max="8073" width="13.75" style="3" customWidth="1"/>
    <col min="8074" max="8074" width="14.125" style="3" customWidth="1"/>
    <col min="8075" max="8075" width="17.625" style="3" customWidth="1"/>
    <col min="8076" max="8076" width="0" style="3" hidden="1" customWidth="1"/>
    <col min="8077" max="8077" width="3.5" style="3" customWidth="1"/>
    <col min="8078" max="8320" width="9" style="3"/>
    <col min="8321" max="8321" width="5.5" style="3" customWidth="1"/>
    <col min="8322" max="8322" width="5" style="3" customWidth="1"/>
    <col min="8323" max="8323" width="7.125" style="3" customWidth="1"/>
    <col min="8324" max="8324" width="10.875" style="3" customWidth="1"/>
    <col min="8325" max="8325" width="10.125" style="3" customWidth="1"/>
    <col min="8326" max="8326" width="10.5" style="3" customWidth="1"/>
    <col min="8327" max="8327" width="6.875" style="3" customWidth="1"/>
    <col min="8328" max="8328" width="6.5" style="3" customWidth="1"/>
    <col min="8329" max="8329" width="13.75" style="3" customWidth="1"/>
    <col min="8330" max="8330" width="14.125" style="3" customWidth="1"/>
    <col min="8331" max="8331" width="17.625" style="3" customWidth="1"/>
    <col min="8332" max="8332" width="0" style="3" hidden="1" customWidth="1"/>
    <col min="8333" max="8333" width="3.5" style="3" customWidth="1"/>
    <col min="8334" max="8576" width="9" style="3"/>
    <col min="8577" max="8577" width="5.5" style="3" customWidth="1"/>
    <col min="8578" max="8578" width="5" style="3" customWidth="1"/>
    <col min="8579" max="8579" width="7.125" style="3" customWidth="1"/>
    <col min="8580" max="8580" width="10.875" style="3" customWidth="1"/>
    <col min="8581" max="8581" width="10.125" style="3" customWidth="1"/>
    <col min="8582" max="8582" width="10.5" style="3" customWidth="1"/>
    <col min="8583" max="8583" width="6.875" style="3" customWidth="1"/>
    <col min="8584" max="8584" width="6.5" style="3" customWidth="1"/>
    <col min="8585" max="8585" width="13.75" style="3" customWidth="1"/>
    <col min="8586" max="8586" width="14.125" style="3" customWidth="1"/>
    <col min="8587" max="8587" width="17.625" style="3" customWidth="1"/>
    <col min="8588" max="8588" width="0" style="3" hidden="1" customWidth="1"/>
    <col min="8589" max="8589" width="3.5" style="3" customWidth="1"/>
    <col min="8590" max="8832" width="9" style="3"/>
    <col min="8833" max="8833" width="5.5" style="3" customWidth="1"/>
    <col min="8834" max="8834" width="5" style="3" customWidth="1"/>
    <col min="8835" max="8835" width="7.125" style="3" customWidth="1"/>
    <col min="8836" max="8836" width="10.875" style="3" customWidth="1"/>
    <col min="8837" max="8837" width="10.125" style="3" customWidth="1"/>
    <col min="8838" max="8838" width="10.5" style="3" customWidth="1"/>
    <col min="8839" max="8839" width="6.875" style="3" customWidth="1"/>
    <col min="8840" max="8840" width="6.5" style="3" customWidth="1"/>
    <col min="8841" max="8841" width="13.75" style="3" customWidth="1"/>
    <col min="8842" max="8842" width="14.125" style="3" customWidth="1"/>
    <col min="8843" max="8843" width="17.625" style="3" customWidth="1"/>
    <col min="8844" max="8844" width="0" style="3" hidden="1" customWidth="1"/>
    <col min="8845" max="8845" width="3.5" style="3" customWidth="1"/>
    <col min="8846" max="9088" width="9" style="3"/>
    <col min="9089" max="9089" width="5.5" style="3" customWidth="1"/>
    <col min="9090" max="9090" width="5" style="3" customWidth="1"/>
    <col min="9091" max="9091" width="7.125" style="3" customWidth="1"/>
    <col min="9092" max="9092" width="10.875" style="3" customWidth="1"/>
    <col min="9093" max="9093" width="10.125" style="3" customWidth="1"/>
    <col min="9094" max="9094" width="10.5" style="3" customWidth="1"/>
    <col min="9095" max="9095" width="6.875" style="3" customWidth="1"/>
    <col min="9096" max="9096" width="6.5" style="3" customWidth="1"/>
    <col min="9097" max="9097" width="13.75" style="3" customWidth="1"/>
    <col min="9098" max="9098" width="14.125" style="3" customWidth="1"/>
    <col min="9099" max="9099" width="17.625" style="3" customWidth="1"/>
    <col min="9100" max="9100" width="0" style="3" hidden="1" customWidth="1"/>
    <col min="9101" max="9101" width="3.5" style="3" customWidth="1"/>
    <col min="9102" max="9344" width="9" style="3"/>
    <col min="9345" max="9345" width="5.5" style="3" customWidth="1"/>
    <col min="9346" max="9346" width="5" style="3" customWidth="1"/>
    <col min="9347" max="9347" width="7.125" style="3" customWidth="1"/>
    <col min="9348" max="9348" width="10.875" style="3" customWidth="1"/>
    <col min="9349" max="9349" width="10.125" style="3" customWidth="1"/>
    <col min="9350" max="9350" width="10.5" style="3" customWidth="1"/>
    <col min="9351" max="9351" width="6.875" style="3" customWidth="1"/>
    <col min="9352" max="9352" width="6.5" style="3" customWidth="1"/>
    <col min="9353" max="9353" width="13.75" style="3" customWidth="1"/>
    <col min="9354" max="9354" width="14.125" style="3" customWidth="1"/>
    <col min="9355" max="9355" width="17.625" style="3" customWidth="1"/>
    <col min="9356" max="9356" width="0" style="3" hidden="1" customWidth="1"/>
    <col min="9357" max="9357" width="3.5" style="3" customWidth="1"/>
    <col min="9358" max="9600" width="9" style="3"/>
    <col min="9601" max="9601" width="5.5" style="3" customWidth="1"/>
    <col min="9602" max="9602" width="5" style="3" customWidth="1"/>
    <col min="9603" max="9603" width="7.125" style="3" customWidth="1"/>
    <col min="9604" max="9604" width="10.875" style="3" customWidth="1"/>
    <col min="9605" max="9605" width="10.125" style="3" customWidth="1"/>
    <col min="9606" max="9606" width="10.5" style="3" customWidth="1"/>
    <col min="9607" max="9607" width="6.875" style="3" customWidth="1"/>
    <col min="9608" max="9608" width="6.5" style="3" customWidth="1"/>
    <col min="9609" max="9609" width="13.75" style="3" customWidth="1"/>
    <col min="9610" max="9610" width="14.125" style="3" customWidth="1"/>
    <col min="9611" max="9611" width="17.625" style="3" customWidth="1"/>
    <col min="9612" max="9612" width="0" style="3" hidden="1" customWidth="1"/>
    <col min="9613" max="9613" width="3.5" style="3" customWidth="1"/>
    <col min="9614" max="9856" width="9" style="3"/>
    <col min="9857" max="9857" width="5.5" style="3" customWidth="1"/>
    <col min="9858" max="9858" width="5" style="3" customWidth="1"/>
    <col min="9859" max="9859" width="7.125" style="3" customWidth="1"/>
    <col min="9860" max="9860" width="10.875" style="3" customWidth="1"/>
    <col min="9861" max="9861" width="10.125" style="3" customWidth="1"/>
    <col min="9862" max="9862" width="10.5" style="3" customWidth="1"/>
    <col min="9863" max="9863" width="6.875" style="3" customWidth="1"/>
    <col min="9864" max="9864" width="6.5" style="3" customWidth="1"/>
    <col min="9865" max="9865" width="13.75" style="3" customWidth="1"/>
    <col min="9866" max="9866" width="14.125" style="3" customWidth="1"/>
    <col min="9867" max="9867" width="17.625" style="3" customWidth="1"/>
    <col min="9868" max="9868" width="0" style="3" hidden="1" customWidth="1"/>
    <col min="9869" max="9869" width="3.5" style="3" customWidth="1"/>
    <col min="9870" max="10112" width="9" style="3"/>
    <col min="10113" max="10113" width="5.5" style="3" customWidth="1"/>
    <col min="10114" max="10114" width="5" style="3" customWidth="1"/>
    <col min="10115" max="10115" width="7.125" style="3" customWidth="1"/>
    <col min="10116" max="10116" width="10.875" style="3" customWidth="1"/>
    <col min="10117" max="10117" width="10.125" style="3" customWidth="1"/>
    <col min="10118" max="10118" width="10.5" style="3" customWidth="1"/>
    <col min="10119" max="10119" width="6.875" style="3" customWidth="1"/>
    <col min="10120" max="10120" width="6.5" style="3" customWidth="1"/>
    <col min="10121" max="10121" width="13.75" style="3" customWidth="1"/>
    <col min="10122" max="10122" width="14.125" style="3" customWidth="1"/>
    <col min="10123" max="10123" width="17.625" style="3" customWidth="1"/>
    <col min="10124" max="10124" width="0" style="3" hidden="1" customWidth="1"/>
    <col min="10125" max="10125" width="3.5" style="3" customWidth="1"/>
    <col min="10126" max="10368" width="9" style="3"/>
    <col min="10369" max="10369" width="5.5" style="3" customWidth="1"/>
    <col min="10370" max="10370" width="5" style="3" customWidth="1"/>
    <col min="10371" max="10371" width="7.125" style="3" customWidth="1"/>
    <col min="10372" max="10372" width="10.875" style="3" customWidth="1"/>
    <col min="10373" max="10373" width="10.125" style="3" customWidth="1"/>
    <col min="10374" max="10374" width="10.5" style="3" customWidth="1"/>
    <col min="10375" max="10375" width="6.875" style="3" customWidth="1"/>
    <col min="10376" max="10376" width="6.5" style="3" customWidth="1"/>
    <col min="10377" max="10377" width="13.75" style="3" customWidth="1"/>
    <col min="10378" max="10378" width="14.125" style="3" customWidth="1"/>
    <col min="10379" max="10379" width="17.625" style="3" customWidth="1"/>
    <col min="10380" max="10380" width="0" style="3" hidden="1" customWidth="1"/>
    <col min="10381" max="10381" width="3.5" style="3" customWidth="1"/>
    <col min="10382" max="10624" width="9" style="3"/>
    <col min="10625" max="10625" width="5.5" style="3" customWidth="1"/>
    <col min="10626" max="10626" width="5" style="3" customWidth="1"/>
    <col min="10627" max="10627" width="7.125" style="3" customWidth="1"/>
    <col min="10628" max="10628" width="10.875" style="3" customWidth="1"/>
    <col min="10629" max="10629" width="10.125" style="3" customWidth="1"/>
    <col min="10630" max="10630" width="10.5" style="3" customWidth="1"/>
    <col min="10631" max="10631" width="6.875" style="3" customWidth="1"/>
    <col min="10632" max="10632" width="6.5" style="3" customWidth="1"/>
    <col min="10633" max="10633" width="13.75" style="3" customWidth="1"/>
    <col min="10634" max="10634" width="14.125" style="3" customWidth="1"/>
    <col min="10635" max="10635" width="17.625" style="3" customWidth="1"/>
    <col min="10636" max="10636" width="0" style="3" hidden="1" customWidth="1"/>
    <col min="10637" max="10637" width="3.5" style="3" customWidth="1"/>
    <col min="10638" max="10880" width="9" style="3"/>
    <col min="10881" max="10881" width="5.5" style="3" customWidth="1"/>
    <col min="10882" max="10882" width="5" style="3" customWidth="1"/>
    <col min="10883" max="10883" width="7.125" style="3" customWidth="1"/>
    <col min="10884" max="10884" width="10.875" style="3" customWidth="1"/>
    <col min="10885" max="10885" width="10.125" style="3" customWidth="1"/>
    <col min="10886" max="10886" width="10.5" style="3" customWidth="1"/>
    <col min="10887" max="10887" width="6.875" style="3" customWidth="1"/>
    <col min="10888" max="10888" width="6.5" style="3" customWidth="1"/>
    <col min="10889" max="10889" width="13.75" style="3" customWidth="1"/>
    <col min="10890" max="10890" width="14.125" style="3" customWidth="1"/>
    <col min="10891" max="10891" width="17.625" style="3" customWidth="1"/>
    <col min="10892" max="10892" width="0" style="3" hidden="1" customWidth="1"/>
    <col min="10893" max="10893" width="3.5" style="3" customWidth="1"/>
    <col min="10894" max="11136" width="9" style="3"/>
    <col min="11137" max="11137" width="5.5" style="3" customWidth="1"/>
    <col min="11138" max="11138" width="5" style="3" customWidth="1"/>
    <col min="11139" max="11139" width="7.125" style="3" customWidth="1"/>
    <col min="11140" max="11140" width="10.875" style="3" customWidth="1"/>
    <col min="11141" max="11141" width="10.125" style="3" customWidth="1"/>
    <col min="11142" max="11142" width="10.5" style="3" customWidth="1"/>
    <col min="11143" max="11143" width="6.875" style="3" customWidth="1"/>
    <col min="11144" max="11144" width="6.5" style="3" customWidth="1"/>
    <col min="11145" max="11145" width="13.75" style="3" customWidth="1"/>
    <col min="11146" max="11146" width="14.125" style="3" customWidth="1"/>
    <col min="11147" max="11147" width="17.625" style="3" customWidth="1"/>
    <col min="11148" max="11148" width="0" style="3" hidden="1" customWidth="1"/>
    <col min="11149" max="11149" width="3.5" style="3" customWidth="1"/>
    <col min="11150" max="11392" width="9" style="3"/>
    <col min="11393" max="11393" width="5.5" style="3" customWidth="1"/>
    <col min="11394" max="11394" width="5" style="3" customWidth="1"/>
    <col min="11395" max="11395" width="7.125" style="3" customWidth="1"/>
    <col min="11396" max="11396" width="10.875" style="3" customWidth="1"/>
    <col min="11397" max="11397" width="10.125" style="3" customWidth="1"/>
    <col min="11398" max="11398" width="10.5" style="3" customWidth="1"/>
    <col min="11399" max="11399" width="6.875" style="3" customWidth="1"/>
    <col min="11400" max="11400" width="6.5" style="3" customWidth="1"/>
    <col min="11401" max="11401" width="13.75" style="3" customWidth="1"/>
    <col min="11402" max="11402" width="14.125" style="3" customWidth="1"/>
    <col min="11403" max="11403" width="17.625" style="3" customWidth="1"/>
    <col min="11404" max="11404" width="0" style="3" hidden="1" customWidth="1"/>
    <col min="11405" max="11405" width="3.5" style="3" customWidth="1"/>
    <col min="11406" max="11648" width="9" style="3"/>
    <col min="11649" max="11649" width="5.5" style="3" customWidth="1"/>
    <col min="11650" max="11650" width="5" style="3" customWidth="1"/>
    <col min="11651" max="11651" width="7.125" style="3" customWidth="1"/>
    <col min="11652" max="11652" width="10.875" style="3" customWidth="1"/>
    <col min="11653" max="11653" width="10.125" style="3" customWidth="1"/>
    <col min="11654" max="11654" width="10.5" style="3" customWidth="1"/>
    <col min="11655" max="11655" width="6.875" style="3" customWidth="1"/>
    <col min="11656" max="11656" width="6.5" style="3" customWidth="1"/>
    <col min="11657" max="11657" width="13.75" style="3" customWidth="1"/>
    <col min="11658" max="11658" width="14.125" style="3" customWidth="1"/>
    <col min="11659" max="11659" width="17.625" style="3" customWidth="1"/>
    <col min="11660" max="11660" width="0" style="3" hidden="1" customWidth="1"/>
    <col min="11661" max="11661" width="3.5" style="3" customWidth="1"/>
    <col min="11662" max="11904" width="9" style="3"/>
    <col min="11905" max="11905" width="5.5" style="3" customWidth="1"/>
    <col min="11906" max="11906" width="5" style="3" customWidth="1"/>
    <col min="11907" max="11907" width="7.125" style="3" customWidth="1"/>
    <col min="11908" max="11908" width="10.875" style="3" customWidth="1"/>
    <col min="11909" max="11909" width="10.125" style="3" customWidth="1"/>
    <col min="11910" max="11910" width="10.5" style="3" customWidth="1"/>
    <col min="11911" max="11911" width="6.875" style="3" customWidth="1"/>
    <col min="11912" max="11912" width="6.5" style="3" customWidth="1"/>
    <col min="11913" max="11913" width="13.75" style="3" customWidth="1"/>
    <col min="11914" max="11914" width="14.125" style="3" customWidth="1"/>
    <col min="11915" max="11915" width="17.625" style="3" customWidth="1"/>
    <col min="11916" max="11916" width="0" style="3" hidden="1" customWidth="1"/>
    <col min="11917" max="11917" width="3.5" style="3" customWidth="1"/>
    <col min="11918" max="12160" width="9" style="3"/>
    <col min="12161" max="12161" width="5.5" style="3" customWidth="1"/>
    <col min="12162" max="12162" width="5" style="3" customWidth="1"/>
    <col min="12163" max="12163" width="7.125" style="3" customWidth="1"/>
    <col min="12164" max="12164" width="10.875" style="3" customWidth="1"/>
    <col min="12165" max="12165" width="10.125" style="3" customWidth="1"/>
    <col min="12166" max="12166" width="10.5" style="3" customWidth="1"/>
    <col min="12167" max="12167" width="6.875" style="3" customWidth="1"/>
    <col min="12168" max="12168" width="6.5" style="3" customWidth="1"/>
    <col min="12169" max="12169" width="13.75" style="3" customWidth="1"/>
    <col min="12170" max="12170" width="14.125" style="3" customWidth="1"/>
    <col min="12171" max="12171" width="17.625" style="3" customWidth="1"/>
    <col min="12172" max="12172" width="0" style="3" hidden="1" customWidth="1"/>
    <col min="12173" max="12173" width="3.5" style="3" customWidth="1"/>
    <col min="12174" max="12416" width="9" style="3"/>
    <col min="12417" max="12417" width="5.5" style="3" customWidth="1"/>
    <col min="12418" max="12418" width="5" style="3" customWidth="1"/>
    <col min="12419" max="12419" width="7.125" style="3" customWidth="1"/>
    <col min="12420" max="12420" width="10.875" style="3" customWidth="1"/>
    <col min="12421" max="12421" width="10.125" style="3" customWidth="1"/>
    <col min="12422" max="12422" width="10.5" style="3" customWidth="1"/>
    <col min="12423" max="12423" width="6.875" style="3" customWidth="1"/>
    <col min="12424" max="12424" width="6.5" style="3" customWidth="1"/>
    <col min="12425" max="12425" width="13.75" style="3" customWidth="1"/>
    <col min="12426" max="12426" width="14.125" style="3" customWidth="1"/>
    <col min="12427" max="12427" width="17.625" style="3" customWidth="1"/>
    <col min="12428" max="12428" width="0" style="3" hidden="1" customWidth="1"/>
    <col min="12429" max="12429" width="3.5" style="3" customWidth="1"/>
    <col min="12430" max="12672" width="9" style="3"/>
    <col min="12673" max="12673" width="5.5" style="3" customWidth="1"/>
    <col min="12674" max="12674" width="5" style="3" customWidth="1"/>
    <col min="12675" max="12675" width="7.125" style="3" customWidth="1"/>
    <col min="12676" max="12676" width="10.875" style="3" customWidth="1"/>
    <col min="12677" max="12677" width="10.125" style="3" customWidth="1"/>
    <col min="12678" max="12678" width="10.5" style="3" customWidth="1"/>
    <col min="12679" max="12679" width="6.875" style="3" customWidth="1"/>
    <col min="12680" max="12680" width="6.5" style="3" customWidth="1"/>
    <col min="12681" max="12681" width="13.75" style="3" customWidth="1"/>
    <col min="12682" max="12682" width="14.125" style="3" customWidth="1"/>
    <col min="12683" max="12683" width="17.625" style="3" customWidth="1"/>
    <col min="12684" max="12684" width="0" style="3" hidden="1" customWidth="1"/>
    <col min="12685" max="12685" width="3.5" style="3" customWidth="1"/>
    <col min="12686" max="12928" width="9" style="3"/>
    <col min="12929" max="12929" width="5.5" style="3" customWidth="1"/>
    <col min="12930" max="12930" width="5" style="3" customWidth="1"/>
    <col min="12931" max="12931" width="7.125" style="3" customWidth="1"/>
    <col min="12932" max="12932" width="10.875" style="3" customWidth="1"/>
    <col min="12933" max="12933" width="10.125" style="3" customWidth="1"/>
    <col min="12934" max="12934" width="10.5" style="3" customWidth="1"/>
    <col min="12935" max="12935" width="6.875" style="3" customWidth="1"/>
    <col min="12936" max="12936" width="6.5" style="3" customWidth="1"/>
    <col min="12937" max="12937" width="13.75" style="3" customWidth="1"/>
    <col min="12938" max="12938" width="14.125" style="3" customWidth="1"/>
    <col min="12939" max="12939" width="17.625" style="3" customWidth="1"/>
    <col min="12940" max="12940" width="0" style="3" hidden="1" customWidth="1"/>
    <col min="12941" max="12941" width="3.5" style="3" customWidth="1"/>
    <col min="12942" max="13184" width="9" style="3"/>
    <col min="13185" max="13185" width="5.5" style="3" customWidth="1"/>
    <col min="13186" max="13186" width="5" style="3" customWidth="1"/>
    <col min="13187" max="13187" width="7.125" style="3" customWidth="1"/>
    <col min="13188" max="13188" width="10.875" style="3" customWidth="1"/>
    <col min="13189" max="13189" width="10.125" style="3" customWidth="1"/>
    <col min="13190" max="13190" width="10.5" style="3" customWidth="1"/>
    <col min="13191" max="13191" width="6.875" style="3" customWidth="1"/>
    <col min="13192" max="13192" width="6.5" style="3" customWidth="1"/>
    <col min="13193" max="13193" width="13.75" style="3" customWidth="1"/>
    <col min="13194" max="13194" width="14.125" style="3" customWidth="1"/>
    <col min="13195" max="13195" width="17.625" style="3" customWidth="1"/>
    <col min="13196" max="13196" width="0" style="3" hidden="1" customWidth="1"/>
    <col min="13197" max="13197" width="3.5" style="3" customWidth="1"/>
    <col min="13198" max="13440" width="9" style="3"/>
    <col min="13441" max="13441" width="5.5" style="3" customWidth="1"/>
    <col min="13442" max="13442" width="5" style="3" customWidth="1"/>
    <col min="13443" max="13443" width="7.125" style="3" customWidth="1"/>
    <col min="13444" max="13444" width="10.875" style="3" customWidth="1"/>
    <col min="13445" max="13445" width="10.125" style="3" customWidth="1"/>
    <col min="13446" max="13446" width="10.5" style="3" customWidth="1"/>
    <col min="13447" max="13447" width="6.875" style="3" customWidth="1"/>
    <col min="13448" max="13448" width="6.5" style="3" customWidth="1"/>
    <col min="13449" max="13449" width="13.75" style="3" customWidth="1"/>
    <col min="13450" max="13450" width="14.125" style="3" customWidth="1"/>
    <col min="13451" max="13451" width="17.625" style="3" customWidth="1"/>
    <col min="13452" max="13452" width="0" style="3" hidden="1" customWidth="1"/>
    <col min="13453" max="13453" width="3.5" style="3" customWidth="1"/>
    <col min="13454" max="13696" width="9" style="3"/>
    <col min="13697" max="13697" width="5.5" style="3" customWidth="1"/>
    <col min="13698" max="13698" width="5" style="3" customWidth="1"/>
    <col min="13699" max="13699" width="7.125" style="3" customWidth="1"/>
    <col min="13700" max="13700" width="10.875" style="3" customWidth="1"/>
    <col min="13701" max="13701" width="10.125" style="3" customWidth="1"/>
    <col min="13702" max="13702" width="10.5" style="3" customWidth="1"/>
    <col min="13703" max="13703" width="6.875" style="3" customWidth="1"/>
    <col min="13704" max="13704" width="6.5" style="3" customWidth="1"/>
    <col min="13705" max="13705" width="13.75" style="3" customWidth="1"/>
    <col min="13706" max="13706" width="14.125" style="3" customWidth="1"/>
    <col min="13707" max="13707" width="17.625" style="3" customWidth="1"/>
    <col min="13708" max="13708" width="0" style="3" hidden="1" customWidth="1"/>
    <col min="13709" max="13709" width="3.5" style="3" customWidth="1"/>
    <col min="13710" max="13952" width="9" style="3"/>
    <col min="13953" max="13953" width="5.5" style="3" customWidth="1"/>
    <col min="13954" max="13954" width="5" style="3" customWidth="1"/>
    <col min="13955" max="13955" width="7.125" style="3" customWidth="1"/>
    <col min="13956" max="13956" width="10.875" style="3" customWidth="1"/>
    <col min="13957" max="13957" width="10.125" style="3" customWidth="1"/>
    <col min="13958" max="13958" width="10.5" style="3" customWidth="1"/>
    <col min="13959" max="13959" width="6.875" style="3" customWidth="1"/>
    <col min="13960" max="13960" width="6.5" style="3" customWidth="1"/>
    <col min="13961" max="13961" width="13.75" style="3" customWidth="1"/>
    <col min="13962" max="13962" width="14.125" style="3" customWidth="1"/>
    <col min="13963" max="13963" width="17.625" style="3" customWidth="1"/>
    <col min="13964" max="13964" width="0" style="3" hidden="1" customWidth="1"/>
    <col min="13965" max="13965" width="3.5" style="3" customWidth="1"/>
    <col min="13966" max="14208" width="9" style="3"/>
    <col min="14209" max="14209" width="5.5" style="3" customWidth="1"/>
    <col min="14210" max="14210" width="5" style="3" customWidth="1"/>
    <col min="14211" max="14211" width="7.125" style="3" customWidth="1"/>
    <col min="14212" max="14212" width="10.875" style="3" customWidth="1"/>
    <col min="14213" max="14213" width="10.125" style="3" customWidth="1"/>
    <col min="14214" max="14214" width="10.5" style="3" customWidth="1"/>
    <col min="14215" max="14215" width="6.875" style="3" customWidth="1"/>
    <col min="14216" max="14216" width="6.5" style="3" customWidth="1"/>
    <col min="14217" max="14217" width="13.75" style="3" customWidth="1"/>
    <col min="14218" max="14218" width="14.125" style="3" customWidth="1"/>
    <col min="14219" max="14219" width="17.625" style="3" customWidth="1"/>
    <col min="14220" max="14220" width="0" style="3" hidden="1" customWidth="1"/>
    <col min="14221" max="14221" width="3.5" style="3" customWidth="1"/>
    <col min="14222" max="14464" width="9" style="3"/>
    <col min="14465" max="14465" width="5.5" style="3" customWidth="1"/>
    <col min="14466" max="14466" width="5" style="3" customWidth="1"/>
    <col min="14467" max="14467" width="7.125" style="3" customWidth="1"/>
    <col min="14468" max="14468" width="10.875" style="3" customWidth="1"/>
    <col min="14469" max="14469" width="10.125" style="3" customWidth="1"/>
    <col min="14470" max="14470" width="10.5" style="3" customWidth="1"/>
    <col min="14471" max="14471" width="6.875" style="3" customWidth="1"/>
    <col min="14472" max="14472" width="6.5" style="3" customWidth="1"/>
    <col min="14473" max="14473" width="13.75" style="3" customWidth="1"/>
    <col min="14474" max="14474" width="14.125" style="3" customWidth="1"/>
    <col min="14475" max="14475" width="17.625" style="3" customWidth="1"/>
    <col min="14476" max="14476" width="0" style="3" hidden="1" customWidth="1"/>
    <col min="14477" max="14477" width="3.5" style="3" customWidth="1"/>
    <col min="14478" max="14720" width="9" style="3"/>
    <col min="14721" max="14721" width="5.5" style="3" customWidth="1"/>
    <col min="14722" max="14722" width="5" style="3" customWidth="1"/>
    <col min="14723" max="14723" width="7.125" style="3" customWidth="1"/>
    <col min="14724" max="14724" width="10.875" style="3" customWidth="1"/>
    <col min="14725" max="14725" width="10.125" style="3" customWidth="1"/>
    <col min="14726" max="14726" width="10.5" style="3" customWidth="1"/>
    <col min="14727" max="14727" width="6.875" style="3" customWidth="1"/>
    <col min="14728" max="14728" width="6.5" style="3" customWidth="1"/>
    <col min="14729" max="14729" width="13.75" style="3" customWidth="1"/>
    <col min="14730" max="14730" width="14.125" style="3" customWidth="1"/>
    <col min="14731" max="14731" width="17.625" style="3" customWidth="1"/>
    <col min="14732" max="14732" width="0" style="3" hidden="1" customWidth="1"/>
    <col min="14733" max="14733" width="3.5" style="3" customWidth="1"/>
    <col min="14734" max="14976" width="9" style="3"/>
    <col min="14977" max="14977" width="5.5" style="3" customWidth="1"/>
    <col min="14978" max="14978" width="5" style="3" customWidth="1"/>
    <col min="14979" max="14979" width="7.125" style="3" customWidth="1"/>
    <col min="14980" max="14980" width="10.875" style="3" customWidth="1"/>
    <col min="14981" max="14981" width="10.125" style="3" customWidth="1"/>
    <col min="14982" max="14982" width="10.5" style="3" customWidth="1"/>
    <col min="14983" max="14983" width="6.875" style="3" customWidth="1"/>
    <col min="14984" max="14984" width="6.5" style="3" customWidth="1"/>
    <col min="14985" max="14985" width="13.75" style="3" customWidth="1"/>
    <col min="14986" max="14986" width="14.125" style="3" customWidth="1"/>
    <col min="14987" max="14987" width="17.625" style="3" customWidth="1"/>
    <col min="14988" max="14988" width="0" style="3" hidden="1" customWidth="1"/>
    <col min="14989" max="14989" width="3.5" style="3" customWidth="1"/>
    <col min="14990" max="15232" width="9" style="3"/>
    <col min="15233" max="15233" width="5.5" style="3" customWidth="1"/>
    <col min="15234" max="15234" width="5" style="3" customWidth="1"/>
    <col min="15235" max="15235" width="7.125" style="3" customWidth="1"/>
    <col min="15236" max="15236" width="10.875" style="3" customWidth="1"/>
    <col min="15237" max="15237" width="10.125" style="3" customWidth="1"/>
    <col min="15238" max="15238" width="10.5" style="3" customWidth="1"/>
    <col min="15239" max="15239" width="6.875" style="3" customWidth="1"/>
    <col min="15240" max="15240" width="6.5" style="3" customWidth="1"/>
    <col min="15241" max="15241" width="13.75" style="3" customWidth="1"/>
    <col min="15242" max="15242" width="14.125" style="3" customWidth="1"/>
    <col min="15243" max="15243" width="17.625" style="3" customWidth="1"/>
    <col min="15244" max="15244" width="0" style="3" hidden="1" customWidth="1"/>
    <col min="15245" max="15245" width="3.5" style="3" customWidth="1"/>
    <col min="15246" max="15488" width="9" style="3"/>
    <col min="15489" max="15489" width="5.5" style="3" customWidth="1"/>
    <col min="15490" max="15490" width="5" style="3" customWidth="1"/>
    <col min="15491" max="15491" width="7.125" style="3" customWidth="1"/>
    <col min="15492" max="15492" width="10.875" style="3" customWidth="1"/>
    <col min="15493" max="15493" width="10.125" style="3" customWidth="1"/>
    <col min="15494" max="15494" width="10.5" style="3" customWidth="1"/>
    <col min="15495" max="15495" width="6.875" style="3" customWidth="1"/>
    <col min="15496" max="15496" width="6.5" style="3" customWidth="1"/>
    <col min="15497" max="15497" width="13.75" style="3" customWidth="1"/>
    <col min="15498" max="15498" width="14.125" style="3" customWidth="1"/>
    <col min="15499" max="15499" width="17.625" style="3" customWidth="1"/>
    <col min="15500" max="15500" width="0" style="3" hidden="1" customWidth="1"/>
    <col min="15501" max="15501" width="3.5" style="3" customWidth="1"/>
    <col min="15502" max="15744" width="9" style="3"/>
    <col min="15745" max="15745" width="5.5" style="3" customWidth="1"/>
    <col min="15746" max="15746" width="5" style="3" customWidth="1"/>
    <col min="15747" max="15747" width="7.125" style="3" customWidth="1"/>
    <col min="15748" max="15748" width="10.875" style="3" customWidth="1"/>
    <col min="15749" max="15749" width="10.125" style="3" customWidth="1"/>
    <col min="15750" max="15750" width="10.5" style="3" customWidth="1"/>
    <col min="15751" max="15751" width="6.875" style="3" customWidth="1"/>
    <col min="15752" max="15752" width="6.5" style="3" customWidth="1"/>
    <col min="15753" max="15753" width="13.75" style="3" customWidth="1"/>
    <col min="15754" max="15754" width="14.125" style="3" customWidth="1"/>
    <col min="15755" max="15755" width="17.625" style="3" customWidth="1"/>
    <col min="15756" max="15756" width="0" style="3" hidden="1" customWidth="1"/>
    <col min="15757" max="15757" width="3.5" style="3" customWidth="1"/>
    <col min="15758" max="16000" width="9" style="3"/>
    <col min="16001" max="16001" width="5.5" style="3" customWidth="1"/>
    <col min="16002" max="16002" width="5" style="3" customWidth="1"/>
    <col min="16003" max="16003" width="7.125" style="3" customWidth="1"/>
    <col min="16004" max="16004" width="10.875" style="3" customWidth="1"/>
    <col min="16005" max="16005" width="10.125" style="3" customWidth="1"/>
    <col min="16006" max="16006" width="10.5" style="3" customWidth="1"/>
    <col min="16007" max="16007" width="6.875" style="3" customWidth="1"/>
    <col min="16008" max="16008" width="6.5" style="3" customWidth="1"/>
    <col min="16009" max="16009" width="13.75" style="3" customWidth="1"/>
    <col min="16010" max="16010" width="14.125" style="3" customWidth="1"/>
    <col min="16011" max="16011" width="17.625" style="3" customWidth="1"/>
    <col min="16012" max="16012" width="0" style="3" hidden="1" customWidth="1"/>
    <col min="16013" max="16013" width="3.5" style="3" customWidth="1"/>
    <col min="16014" max="16384" width="9" style="3"/>
  </cols>
  <sheetData>
    <row r="1" spans="1:15" ht="27" customHeight="1">
      <c r="B1" s="2"/>
      <c r="M1" s="4" t="s">
        <v>276</v>
      </c>
    </row>
    <row r="2" spans="1:15" ht="30.75" customHeight="1">
      <c r="B2" s="2" t="s">
        <v>22</v>
      </c>
      <c r="C2" s="2"/>
      <c r="G2" s="5"/>
    </row>
    <row r="3" spans="1:15" ht="27.75" customHeight="1">
      <c r="C3" s="7"/>
      <c r="D3" s="400" t="s">
        <v>275</v>
      </c>
      <c r="E3" s="400"/>
      <c r="F3" s="6">
        <v>6</v>
      </c>
      <c r="G3" s="7" t="s">
        <v>221</v>
      </c>
      <c r="H3" s="7"/>
      <c r="I3" s="7"/>
      <c r="J3" s="7"/>
      <c r="K3" s="7"/>
      <c r="L3" s="7"/>
      <c r="M3" s="7"/>
    </row>
    <row r="4" spans="1:15" ht="13.5" customHeight="1"/>
    <row r="5" spans="1:15" ht="21.75" customHeight="1">
      <c r="B5" s="8" t="s">
        <v>23</v>
      </c>
      <c r="C5" s="9"/>
      <c r="D5" s="432"/>
      <c r="E5" s="433"/>
      <c r="F5" s="434"/>
      <c r="G5" s="10"/>
      <c r="L5" s="203"/>
      <c r="M5" s="11"/>
    </row>
    <row r="6" spans="1:15" ht="21.75" customHeight="1">
      <c r="B6" s="403" t="s">
        <v>24</v>
      </c>
      <c r="C6" s="404"/>
      <c r="D6" s="432"/>
      <c r="E6" s="433"/>
      <c r="F6" s="434"/>
      <c r="G6" s="10"/>
      <c r="L6" s="204"/>
      <c r="M6" s="11"/>
    </row>
    <row r="7" spans="1:15" ht="21.75" customHeight="1">
      <c r="B7" s="422" t="s">
        <v>25</v>
      </c>
      <c r="C7" s="423"/>
      <c r="D7" s="435"/>
      <c r="E7" s="436"/>
      <c r="F7" s="437"/>
      <c r="G7" s="10"/>
      <c r="H7" s="12"/>
      <c r="I7" s="12"/>
      <c r="J7" s="12"/>
      <c r="K7" s="12"/>
      <c r="L7" s="204"/>
      <c r="M7" s="11"/>
      <c r="N7" s="11"/>
      <c r="O7" s="11"/>
    </row>
    <row r="8" spans="1:15" ht="21.75" customHeight="1">
      <c r="B8" s="424"/>
      <c r="C8" s="425"/>
      <c r="D8" s="438"/>
      <c r="E8" s="439"/>
      <c r="F8" s="440"/>
      <c r="G8" s="10"/>
      <c r="H8" s="13"/>
      <c r="I8" s="13"/>
      <c r="J8" s="13"/>
      <c r="K8" s="13"/>
      <c r="L8" s="204"/>
      <c r="M8" s="11"/>
      <c r="N8" s="11"/>
      <c r="O8" s="11"/>
    </row>
    <row r="9" spans="1:15" ht="19.5" customHeight="1">
      <c r="B9" s="14">
        <v>2024</v>
      </c>
      <c r="C9" s="15" t="s">
        <v>26</v>
      </c>
      <c r="D9" s="16"/>
      <c r="E9" s="16"/>
      <c r="F9" s="16"/>
      <c r="G9" s="16"/>
      <c r="N9" s="11"/>
      <c r="O9" s="11"/>
    </row>
    <row r="10" spans="1:15" ht="20.25" customHeight="1">
      <c r="B10" s="17">
        <v>4</v>
      </c>
      <c r="C10" s="18" t="s">
        <v>27</v>
      </c>
      <c r="D10" s="411" t="s">
        <v>28</v>
      </c>
      <c r="E10" s="411"/>
      <c r="F10" s="411"/>
      <c r="G10" s="411"/>
      <c r="H10" s="412" t="s">
        <v>29</v>
      </c>
      <c r="I10" s="414" t="s">
        <v>30</v>
      </c>
      <c r="J10" s="415"/>
      <c r="K10" s="415"/>
      <c r="L10" s="416"/>
      <c r="M10" s="19"/>
    </row>
    <row r="11" spans="1:15" ht="20.25" customHeight="1">
      <c r="B11" s="66" t="s">
        <v>31</v>
      </c>
      <c r="C11" s="67" t="s">
        <v>32</v>
      </c>
      <c r="D11" s="420" t="s">
        <v>33</v>
      </c>
      <c r="E11" s="420"/>
      <c r="F11" s="421" t="s">
        <v>34</v>
      </c>
      <c r="G11" s="421"/>
      <c r="H11" s="413"/>
      <c r="I11" s="417"/>
      <c r="J11" s="418"/>
      <c r="K11" s="418"/>
      <c r="L11" s="419"/>
      <c r="M11" s="19"/>
    </row>
    <row r="12" spans="1:15" ht="21" customHeight="1">
      <c r="A12" s="20"/>
      <c r="B12" s="21" t="s">
        <v>35</v>
      </c>
      <c r="C12" s="22">
        <f>DATE($B$9,$B$10,$B12)</f>
        <v>45383</v>
      </c>
      <c r="D12" s="23"/>
      <c r="E12" s="24" t="s">
        <v>36</v>
      </c>
      <c r="F12" s="23"/>
      <c r="G12" s="25" t="s">
        <v>37</v>
      </c>
      <c r="H12" s="26"/>
      <c r="I12" s="395"/>
      <c r="J12" s="396"/>
      <c r="K12" s="396"/>
      <c r="L12" s="397"/>
      <c r="M12" s="27"/>
    </row>
    <row r="13" spans="1:15" ht="21" customHeight="1">
      <c r="A13" s="20"/>
      <c r="B13" s="21" t="s">
        <v>38</v>
      </c>
      <c r="C13" s="22">
        <f t="shared" ref="C13:C41" si="0">DATE($B$9,$B$10,B13)</f>
        <v>45384</v>
      </c>
      <c r="D13" s="23"/>
      <c r="E13" s="24" t="s">
        <v>36</v>
      </c>
      <c r="F13" s="23"/>
      <c r="G13" s="25" t="s">
        <v>37</v>
      </c>
      <c r="H13" s="26"/>
      <c r="I13" s="395"/>
      <c r="J13" s="396"/>
      <c r="K13" s="396"/>
      <c r="L13" s="397"/>
      <c r="M13" s="27"/>
    </row>
    <row r="14" spans="1:15" ht="21" customHeight="1">
      <c r="A14" s="20"/>
      <c r="B14" s="21" t="s">
        <v>39</v>
      </c>
      <c r="C14" s="22">
        <f t="shared" si="0"/>
        <v>45385</v>
      </c>
      <c r="D14" s="23"/>
      <c r="E14" s="24" t="s">
        <v>36</v>
      </c>
      <c r="F14" s="23"/>
      <c r="G14" s="25" t="s">
        <v>37</v>
      </c>
      <c r="H14" s="26"/>
      <c r="I14" s="395"/>
      <c r="J14" s="396"/>
      <c r="K14" s="396"/>
      <c r="L14" s="397"/>
      <c r="M14" s="27"/>
    </row>
    <row r="15" spans="1:15" ht="21" customHeight="1">
      <c r="A15" s="20"/>
      <c r="B15" s="21" t="s">
        <v>40</v>
      </c>
      <c r="C15" s="22">
        <f t="shared" si="0"/>
        <v>45386</v>
      </c>
      <c r="D15" s="23"/>
      <c r="E15" s="24" t="s">
        <v>36</v>
      </c>
      <c r="F15" s="23"/>
      <c r="G15" s="25" t="s">
        <v>37</v>
      </c>
      <c r="H15" s="26"/>
      <c r="I15" s="395"/>
      <c r="J15" s="396"/>
      <c r="K15" s="396"/>
      <c r="L15" s="397"/>
      <c r="M15" s="27"/>
    </row>
    <row r="16" spans="1:15" ht="21" customHeight="1">
      <c r="A16" s="20"/>
      <c r="B16" s="21" t="s">
        <v>222</v>
      </c>
      <c r="C16" s="22">
        <f t="shared" si="0"/>
        <v>45387</v>
      </c>
      <c r="D16" s="23"/>
      <c r="E16" s="24" t="s">
        <v>36</v>
      </c>
      <c r="F16" s="23"/>
      <c r="G16" s="25" t="s">
        <v>37</v>
      </c>
      <c r="H16" s="26"/>
      <c r="I16" s="395"/>
      <c r="J16" s="396"/>
      <c r="K16" s="396"/>
      <c r="L16" s="397"/>
      <c r="M16" s="27"/>
    </row>
    <row r="17" spans="1:13" ht="21" customHeight="1">
      <c r="A17" s="20"/>
      <c r="B17" s="21" t="s">
        <v>41</v>
      </c>
      <c r="C17" s="22">
        <f t="shared" si="0"/>
        <v>45388</v>
      </c>
      <c r="D17" s="23"/>
      <c r="E17" s="24" t="s">
        <v>36</v>
      </c>
      <c r="F17" s="23"/>
      <c r="G17" s="25" t="s">
        <v>37</v>
      </c>
      <c r="H17" s="26"/>
      <c r="I17" s="395"/>
      <c r="J17" s="396"/>
      <c r="K17" s="396"/>
      <c r="L17" s="397"/>
      <c r="M17" s="27"/>
    </row>
    <row r="18" spans="1:13" ht="21" customHeight="1">
      <c r="A18" s="20"/>
      <c r="B18" s="21" t="s">
        <v>223</v>
      </c>
      <c r="C18" s="22">
        <f t="shared" si="0"/>
        <v>45389</v>
      </c>
      <c r="D18" s="23"/>
      <c r="E18" s="24" t="s">
        <v>36</v>
      </c>
      <c r="F18" s="23"/>
      <c r="G18" s="25" t="s">
        <v>37</v>
      </c>
      <c r="H18" s="26"/>
      <c r="I18" s="395"/>
      <c r="J18" s="396"/>
      <c r="K18" s="396"/>
      <c r="L18" s="397"/>
      <c r="M18" s="27"/>
    </row>
    <row r="19" spans="1:13" ht="21" customHeight="1">
      <c r="A19" s="20"/>
      <c r="B19" s="21" t="s">
        <v>42</v>
      </c>
      <c r="C19" s="22">
        <f t="shared" si="0"/>
        <v>45390</v>
      </c>
      <c r="D19" s="23"/>
      <c r="E19" s="24" t="s">
        <v>36</v>
      </c>
      <c r="F19" s="23"/>
      <c r="G19" s="25" t="s">
        <v>37</v>
      </c>
      <c r="H19" s="26"/>
      <c r="I19" s="395"/>
      <c r="J19" s="396"/>
      <c r="K19" s="396"/>
      <c r="L19" s="397"/>
      <c r="M19" s="27"/>
    </row>
    <row r="20" spans="1:13" ht="21" customHeight="1">
      <c r="A20" s="20"/>
      <c r="B20" s="21" t="s">
        <v>43</v>
      </c>
      <c r="C20" s="22">
        <f t="shared" si="0"/>
        <v>45391</v>
      </c>
      <c r="D20" s="23"/>
      <c r="E20" s="24" t="s">
        <v>36</v>
      </c>
      <c r="F20" s="23"/>
      <c r="G20" s="25" t="s">
        <v>37</v>
      </c>
      <c r="H20" s="26"/>
      <c r="I20" s="395"/>
      <c r="J20" s="396"/>
      <c r="K20" s="396"/>
      <c r="L20" s="397"/>
      <c r="M20" s="27"/>
    </row>
    <row r="21" spans="1:13" ht="21" customHeight="1">
      <c r="A21" s="20"/>
      <c r="B21" s="21" t="s">
        <v>44</v>
      </c>
      <c r="C21" s="22">
        <f t="shared" si="0"/>
        <v>45392</v>
      </c>
      <c r="D21" s="23"/>
      <c r="E21" s="24" t="s">
        <v>36</v>
      </c>
      <c r="F21" s="23"/>
      <c r="G21" s="25" t="s">
        <v>37</v>
      </c>
      <c r="H21" s="26"/>
      <c r="I21" s="395"/>
      <c r="J21" s="396"/>
      <c r="K21" s="396"/>
      <c r="L21" s="397"/>
      <c r="M21" s="27"/>
    </row>
    <row r="22" spans="1:13" ht="21" customHeight="1">
      <c r="A22" s="20"/>
      <c r="B22" s="21" t="s">
        <v>224</v>
      </c>
      <c r="C22" s="22">
        <f t="shared" si="0"/>
        <v>45393</v>
      </c>
      <c r="D22" s="23"/>
      <c r="E22" s="24" t="s">
        <v>36</v>
      </c>
      <c r="F22" s="23"/>
      <c r="G22" s="25" t="s">
        <v>37</v>
      </c>
      <c r="H22" s="26"/>
      <c r="I22" s="395"/>
      <c r="J22" s="396"/>
      <c r="K22" s="396"/>
      <c r="L22" s="397"/>
      <c r="M22" s="27"/>
    </row>
    <row r="23" spans="1:13" ht="21" customHeight="1">
      <c r="A23" s="20"/>
      <c r="B23" s="21" t="s">
        <v>225</v>
      </c>
      <c r="C23" s="22">
        <f t="shared" si="0"/>
        <v>45394</v>
      </c>
      <c r="D23" s="23"/>
      <c r="E23" s="24" t="s">
        <v>36</v>
      </c>
      <c r="F23" s="23"/>
      <c r="G23" s="25" t="s">
        <v>37</v>
      </c>
      <c r="H23" s="26"/>
      <c r="I23" s="395"/>
      <c r="J23" s="396"/>
      <c r="K23" s="396"/>
      <c r="L23" s="397"/>
      <c r="M23" s="27"/>
    </row>
    <row r="24" spans="1:13" ht="21" customHeight="1">
      <c r="A24" s="20"/>
      <c r="B24" s="21" t="s">
        <v>45</v>
      </c>
      <c r="C24" s="22">
        <f t="shared" si="0"/>
        <v>45395</v>
      </c>
      <c r="D24" s="23"/>
      <c r="E24" s="24" t="s">
        <v>36</v>
      </c>
      <c r="F24" s="23"/>
      <c r="G24" s="25" t="s">
        <v>37</v>
      </c>
      <c r="H24" s="26"/>
      <c r="I24" s="395"/>
      <c r="J24" s="396"/>
      <c r="K24" s="396"/>
      <c r="L24" s="397"/>
      <c r="M24" s="27"/>
    </row>
    <row r="25" spans="1:13" ht="21" customHeight="1">
      <c r="A25" s="20"/>
      <c r="B25" s="21" t="s">
        <v>46</v>
      </c>
      <c r="C25" s="22">
        <f t="shared" si="0"/>
        <v>45396</v>
      </c>
      <c r="D25" s="23"/>
      <c r="E25" s="24" t="s">
        <v>36</v>
      </c>
      <c r="F25" s="23"/>
      <c r="G25" s="25" t="s">
        <v>37</v>
      </c>
      <c r="H25" s="26"/>
      <c r="I25" s="395"/>
      <c r="J25" s="396"/>
      <c r="K25" s="396"/>
      <c r="L25" s="397"/>
      <c r="M25" s="27"/>
    </row>
    <row r="26" spans="1:13" ht="21" customHeight="1">
      <c r="A26" s="20"/>
      <c r="B26" s="21" t="s">
        <v>47</v>
      </c>
      <c r="C26" s="22">
        <f t="shared" si="0"/>
        <v>45397</v>
      </c>
      <c r="D26" s="23"/>
      <c r="E26" s="24" t="s">
        <v>36</v>
      </c>
      <c r="F26" s="23"/>
      <c r="G26" s="25" t="s">
        <v>37</v>
      </c>
      <c r="H26" s="26"/>
      <c r="I26" s="395"/>
      <c r="J26" s="396"/>
      <c r="K26" s="396"/>
      <c r="L26" s="397"/>
      <c r="M26" s="27"/>
    </row>
    <row r="27" spans="1:13" ht="21" customHeight="1">
      <c r="A27" s="20"/>
      <c r="B27" s="21" t="s">
        <v>226</v>
      </c>
      <c r="C27" s="22">
        <f t="shared" si="0"/>
        <v>45398</v>
      </c>
      <c r="D27" s="23"/>
      <c r="E27" s="24" t="s">
        <v>36</v>
      </c>
      <c r="F27" s="23"/>
      <c r="G27" s="25" t="s">
        <v>37</v>
      </c>
      <c r="H27" s="26"/>
      <c r="I27" s="395"/>
      <c r="J27" s="396"/>
      <c r="K27" s="396"/>
      <c r="L27" s="397"/>
      <c r="M27" s="27"/>
    </row>
    <row r="28" spans="1:13" ht="21" customHeight="1">
      <c r="A28" s="20"/>
      <c r="B28" s="21" t="s">
        <v>48</v>
      </c>
      <c r="C28" s="22">
        <f t="shared" si="0"/>
        <v>45399</v>
      </c>
      <c r="D28" s="23"/>
      <c r="E28" s="24" t="s">
        <v>36</v>
      </c>
      <c r="F28" s="23"/>
      <c r="G28" s="25" t="s">
        <v>37</v>
      </c>
      <c r="H28" s="26"/>
      <c r="I28" s="395"/>
      <c r="J28" s="396"/>
      <c r="K28" s="396"/>
      <c r="L28" s="397"/>
      <c r="M28" s="27"/>
    </row>
    <row r="29" spans="1:13" ht="21" customHeight="1">
      <c r="A29" s="20"/>
      <c r="B29" s="21" t="s">
        <v>227</v>
      </c>
      <c r="C29" s="22">
        <f t="shared" si="0"/>
        <v>45400</v>
      </c>
      <c r="D29" s="23"/>
      <c r="E29" s="24" t="s">
        <v>36</v>
      </c>
      <c r="F29" s="23"/>
      <c r="G29" s="25" t="s">
        <v>37</v>
      </c>
      <c r="H29" s="26"/>
      <c r="I29" s="395"/>
      <c r="J29" s="396"/>
      <c r="K29" s="396"/>
      <c r="L29" s="397"/>
      <c r="M29" s="27"/>
    </row>
    <row r="30" spans="1:13" ht="21" customHeight="1">
      <c r="A30" s="20"/>
      <c r="B30" s="21" t="s">
        <v>49</v>
      </c>
      <c r="C30" s="22">
        <f t="shared" si="0"/>
        <v>45401</v>
      </c>
      <c r="D30" s="23"/>
      <c r="E30" s="24" t="s">
        <v>36</v>
      </c>
      <c r="F30" s="23"/>
      <c r="G30" s="25" t="s">
        <v>37</v>
      </c>
      <c r="H30" s="26"/>
      <c r="I30" s="395"/>
      <c r="J30" s="396"/>
      <c r="K30" s="396"/>
      <c r="L30" s="397"/>
      <c r="M30" s="27"/>
    </row>
    <row r="31" spans="1:13" ht="21" customHeight="1">
      <c r="A31" s="20"/>
      <c r="B31" s="21" t="s">
        <v>228</v>
      </c>
      <c r="C31" s="22">
        <f t="shared" si="0"/>
        <v>45402</v>
      </c>
      <c r="D31" s="23"/>
      <c r="E31" s="24" t="s">
        <v>36</v>
      </c>
      <c r="F31" s="23"/>
      <c r="G31" s="25" t="s">
        <v>37</v>
      </c>
      <c r="H31" s="26"/>
      <c r="I31" s="395"/>
      <c r="J31" s="396"/>
      <c r="K31" s="396"/>
      <c r="L31" s="397"/>
      <c r="M31" s="27"/>
    </row>
    <row r="32" spans="1:13" ht="21" customHeight="1">
      <c r="A32" s="20"/>
      <c r="B32" s="21" t="s">
        <v>50</v>
      </c>
      <c r="C32" s="22">
        <f t="shared" si="0"/>
        <v>45403</v>
      </c>
      <c r="D32" s="23"/>
      <c r="E32" s="24" t="s">
        <v>36</v>
      </c>
      <c r="F32" s="23"/>
      <c r="G32" s="25" t="s">
        <v>37</v>
      </c>
      <c r="H32" s="26"/>
      <c r="I32" s="395"/>
      <c r="J32" s="396"/>
      <c r="K32" s="396"/>
      <c r="L32" s="397"/>
      <c r="M32" s="27"/>
    </row>
    <row r="33" spans="1:13" ht="21" customHeight="1">
      <c r="A33" s="20"/>
      <c r="B33" s="21" t="s">
        <v>229</v>
      </c>
      <c r="C33" s="22">
        <f t="shared" si="0"/>
        <v>45404</v>
      </c>
      <c r="D33" s="23"/>
      <c r="E33" s="24" t="s">
        <v>36</v>
      </c>
      <c r="F33" s="23"/>
      <c r="G33" s="25" t="s">
        <v>37</v>
      </c>
      <c r="H33" s="26"/>
      <c r="I33" s="395"/>
      <c r="J33" s="396"/>
      <c r="K33" s="396"/>
      <c r="L33" s="397"/>
      <c r="M33" s="27"/>
    </row>
    <row r="34" spans="1:13" ht="21" customHeight="1">
      <c r="A34" s="20"/>
      <c r="B34" s="21" t="s">
        <v>51</v>
      </c>
      <c r="C34" s="22">
        <f t="shared" si="0"/>
        <v>45405</v>
      </c>
      <c r="D34" s="23"/>
      <c r="E34" s="24" t="s">
        <v>36</v>
      </c>
      <c r="F34" s="23"/>
      <c r="G34" s="25" t="s">
        <v>37</v>
      </c>
      <c r="H34" s="26"/>
      <c r="I34" s="395"/>
      <c r="J34" s="396"/>
      <c r="K34" s="396"/>
      <c r="L34" s="397"/>
      <c r="M34" s="27"/>
    </row>
    <row r="35" spans="1:13" ht="21" customHeight="1">
      <c r="A35" s="20"/>
      <c r="B35" s="21" t="s">
        <v>230</v>
      </c>
      <c r="C35" s="22">
        <f t="shared" si="0"/>
        <v>45406</v>
      </c>
      <c r="D35" s="23"/>
      <c r="E35" s="24" t="s">
        <v>36</v>
      </c>
      <c r="F35" s="23"/>
      <c r="G35" s="25" t="s">
        <v>37</v>
      </c>
      <c r="H35" s="26"/>
      <c r="I35" s="395"/>
      <c r="J35" s="396"/>
      <c r="K35" s="396"/>
      <c r="L35" s="397"/>
      <c r="M35" s="27"/>
    </row>
    <row r="36" spans="1:13" ht="21" customHeight="1">
      <c r="A36" s="20"/>
      <c r="B36" s="21" t="s">
        <v>52</v>
      </c>
      <c r="C36" s="22">
        <f t="shared" si="0"/>
        <v>45407</v>
      </c>
      <c r="D36" s="23"/>
      <c r="E36" s="24" t="s">
        <v>36</v>
      </c>
      <c r="F36" s="23"/>
      <c r="G36" s="25" t="s">
        <v>37</v>
      </c>
      <c r="H36" s="26"/>
      <c r="I36" s="395"/>
      <c r="J36" s="396"/>
      <c r="K36" s="396"/>
      <c r="L36" s="397"/>
      <c r="M36" s="27"/>
    </row>
    <row r="37" spans="1:13" ht="21" customHeight="1">
      <c r="A37" s="20"/>
      <c r="B37" s="21" t="s">
        <v>53</v>
      </c>
      <c r="C37" s="22">
        <f t="shared" si="0"/>
        <v>45408</v>
      </c>
      <c r="D37" s="23"/>
      <c r="E37" s="24" t="s">
        <v>36</v>
      </c>
      <c r="F37" s="23"/>
      <c r="G37" s="25" t="s">
        <v>37</v>
      </c>
      <c r="H37" s="26"/>
      <c r="I37" s="395"/>
      <c r="J37" s="396"/>
      <c r="K37" s="396"/>
      <c r="L37" s="397"/>
      <c r="M37" s="27"/>
    </row>
    <row r="38" spans="1:13" ht="21" customHeight="1">
      <c r="A38" s="20"/>
      <c r="B38" s="21" t="s">
        <v>54</v>
      </c>
      <c r="C38" s="22">
        <f t="shared" si="0"/>
        <v>45409</v>
      </c>
      <c r="D38" s="23"/>
      <c r="E38" s="24" t="s">
        <v>36</v>
      </c>
      <c r="F38" s="23"/>
      <c r="G38" s="25" t="s">
        <v>37</v>
      </c>
      <c r="H38" s="26"/>
      <c r="I38" s="395"/>
      <c r="J38" s="396"/>
      <c r="K38" s="396"/>
      <c r="L38" s="397"/>
      <c r="M38" s="27"/>
    </row>
    <row r="39" spans="1:13" ht="21" customHeight="1">
      <c r="A39" s="20"/>
      <c r="B39" s="21" t="s">
        <v>231</v>
      </c>
      <c r="C39" s="22">
        <f t="shared" si="0"/>
        <v>45410</v>
      </c>
      <c r="D39" s="23"/>
      <c r="E39" s="24" t="s">
        <v>36</v>
      </c>
      <c r="F39" s="23"/>
      <c r="G39" s="25" t="s">
        <v>37</v>
      </c>
      <c r="H39" s="26"/>
      <c r="I39" s="395"/>
      <c r="J39" s="396"/>
      <c r="K39" s="396"/>
      <c r="L39" s="397"/>
      <c r="M39" s="27"/>
    </row>
    <row r="40" spans="1:13" ht="21" customHeight="1">
      <c r="A40" s="20"/>
      <c r="B40" s="21" t="s">
        <v>55</v>
      </c>
      <c r="C40" s="22">
        <f t="shared" si="0"/>
        <v>45411</v>
      </c>
      <c r="D40" s="23"/>
      <c r="E40" s="24" t="s">
        <v>36</v>
      </c>
      <c r="F40" s="23"/>
      <c r="G40" s="25" t="s">
        <v>37</v>
      </c>
      <c r="H40" s="26"/>
      <c r="I40" s="395"/>
      <c r="J40" s="396"/>
      <c r="K40" s="396"/>
      <c r="L40" s="397"/>
      <c r="M40" s="27"/>
    </row>
    <row r="41" spans="1:13" ht="21" customHeight="1">
      <c r="A41" s="20"/>
      <c r="B41" s="21" t="s">
        <v>56</v>
      </c>
      <c r="C41" s="22">
        <f t="shared" si="0"/>
        <v>45412</v>
      </c>
      <c r="D41" s="23"/>
      <c r="E41" s="24" t="s">
        <v>36</v>
      </c>
      <c r="F41" s="23"/>
      <c r="G41" s="25" t="s">
        <v>37</v>
      </c>
      <c r="H41" s="26"/>
      <c r="I41" s="395"/>
      <c r="J41" s="396"/>
      <c r="K41" s="396"/>
      <c r="L41" s="397"/>
      <c r="M41" s="27"/>
    </row>
    <row r="42" spans="1:13" ht="21" customHeight="1">
      <c r="A42" s="20">
        <f>DATE($B$9,$B$10,B42)</f>
        <v>45382</v>
      </c>
      <c r="B42" s="21"/>
      <c r="C42" s="28"/>
      <c r="D42" s="29"/>
      <c r="E42" s="30"/>
      <c r="F42" s="31"/>
      <c r="G42" s="32"/>
      <c r="H42" s="33"/>
      <c r="I42" s="31"/>
      <c r="J42" s="27"/>
      <c r="K42" s="27"/>
      <c r="L42" s="32"/>
      <c r="M42" s="31"/>
    </row>
    <row r="43" spans="1:13" ht="21" customHeight="1">
      <c r="B43" s="405" t="s">
        <v>57</v>
      </c>
      <c r="C43" s="406"/>
      <c r="D43" s="34">
        <f>SUM(D12:D42)</f>
        <v>0</v>
      </c>
      <c r="E43" s="35" t="s">
        <v>36</v>
      </c>
      <c r="F43" s="36">
        <f>SUM(F12:F42)</f>
        <v>0</v>
      </c>
      <c r="G43" s="37" t="s">
        <v>37</v>
      </c>
      <c r="H43" s="407" t="s">
        <v>243</v>
      </c>
      <c r="I43" s="408"/>
      <c r="J43" s="69"/>
      <c r="K43" s="57" t="s">
        <v>242</v>
      </c>
      <c r="L43" s="38"/>
      <c r="M43" s="39"/>
    </row>
    <row r="44" spans="1:13" ht="22.5" customHeight="1">
      <c r="B44" s="409" t="s">
        <v>58</v>
      </c>
      <c r="C44" s="410"/>
      <c r="D44" s="34">
        <f>SUM(D43)</f>
        <v>0</v>
      </c>
      <c r="E44" s="35" t="s">
        <v>36</v>
      </c>
      <c r="F44" s="34">
        <f>SUM(F43)</f>
        <v>0</v>
      </c>
      <c r="G44" s="37" t="s">
        <v>37</v>
      </c>
      <c r="H44" s="407" t="s">
        <v>244</v>
      </c>
      <c r="I44" s="408"/>
      <c r="J44" s="262">
        <f>SUM(,J43)</f>
        <v>0</v>
      </c>
      <c r="K44" s="57" t="s">
        <v>242</v>
      </c>
      <c r="L44" s="39"/>
      <c r="M44" s="39"/>
    </row>
    <row r="45" spans="1:13" ht="19.5" customHeight="1">
      <c r="B45" s="40" t="s">
        <v>59</v>
      </c>
      <c r="C45" s="41" t="s">
        <v>258</v>
      </c>
      <c r="D45" s="42"/>
      <c r="E45" s="42"/>
      <c r="F45" s="42"/>
      <c r="G45" s="42"/>
      <c r="H45" s="42"/>
      <c r="I45" s="42"/>
      <c r="J45" s="42"/>
      <c r="K45" s="42"/>
      <c r="L45" s="42"/>
      <c r="M45" s="42"/>
    </row>
    <row r="46" spans="1:13" ht="30" customHeight="1">
      <c r="B46" s="43" t="s">
        <v>60</v>
      </c>
      <c r="C46" s="399" t="s">
        <v>61</v>
      </c>
      <c r="D46" s="399"/>
      <c r="E46" s="399"/>
      <c r="F46" s="399"/>
      <c r="G46" s="399"/>
      <c r="H46" s="399"/>
      <c r="I46" s="399"/>
      <c r="J46" s="399"/>
      <c r="K46" s="399"/>
      <c r="L46" s="399"/>
      <c r="M46" s="399"/>
    </row>
    <row r="47" spans="1:13" ht="18" customHeight="1">
      <c r="B47" s="43" t="s">
        <v>62</v>
      </c>
      <c r="C47" s="399" t="s">
        <v>245</v>
      </c>
      <c r="D47" s="399"/>
      <c r="E47" s="399"/>
      <c r="F47" s="399"/>
      <c r="G47" s="399"/>
      <c r="H47" s="399"/>
      <c r="I47" s="399"/>
      <c r="J47" s="399"/>
      <c r="K47" s="399"/>
      <c r="L47" s="399"/>
      <c r="M47" s="399"/>
    </row>
    <row r="48" spans="1:13" ht="30" customHeight="1">
      <c r="B48" s="43" t="s">
        <v>246</v>
      </c>
      <c r="C48" s="399" t="s">
        <v>63</v>
      </c>
      <c r="D48" s="399"/>
      <c r="E48" s="399"/>
      <c r="F48" s="399"/>
      <c r="G48" s="399"/>
      <c r="H48" s="399"/>
      <c r="I48" s="399"/>
      <c r="J48" s="399"/>
      <c r="K48" s="399"/>
      <c r="L48" s="399"/>
      <c r="M48" s="399"/>
    </row>
    <row r="49" spans="1:15" ht="30" customHeight="1">
      <c r="B49" s="43" t="s">
        <v>247</v>
      </c>
      <c r="C49" s="399" t="s">
        <v>249</v>
      </c>
      <c r="D49" s="399"/>
      <c r="E49" s="399"/>
      <c r="F49" s="399"/>
      <c r="G49" s="399"/>
      <c r="H49" s="399"/>
      <c r="I49" s="399"/>
      <c r="J49" s="399"/>
      <c r="K49" s="399"/>
      <c r="L49" s="399"/>
      <c r="M49" s="399"/>
    </row>
    <row r="50" spans="1:15" ht="27" customHeight="1">
      <c r="B50" s="2"/>
      <c r="M50" s="4" t="str">
        <f>$M$1</f>
        <v>（様式例第５号）</v>
      </c>
    </row>
    <row r="51" spans="1:15" ht="30.75" customHeight="1">
      <c r="B51" s="2" t="s">
        <v>22</v>
      </c>
      <c r="C51" s="2"/>
      <c r="G51" s="5"/>
    </row>
    <row r="52" spans="1:15" ht="27.75" customHeight="1">
      <c r="C52" s="7"/>
      <c r="D52" s="400" t="str">
        <f>$D$3</f>
        <v>令和</v>
      </c>
      <c r="E52" s="400"/>
      <c r="F52" s="44">
        <f>$F$3</f>
        <v>6</v>
      </c>
      <c r="G52" s="7" t="s">
        <v>232</v>
      </c>
      <c r="H52" s="7"/>
      <c r="I52" s="7"/>
      <c r="J52" s="7"/>
      <c r="K52" s="7"/>
      <c r="L52" s="7"/>
      <c r="M52" s="7"/>
    </row>
    <row r="54" spans="1:15" ht="22.5" customHeight="1">
      <c r="B54" s="8" t="s">
        <v>23</v>
      </c>
      <c r="C54" s="9"/>
      <c r="D54" s="401" t="str">
        <f>IF($D$5="","",$D$5)</f>
        <v/>
      </c>
      <c r="E54" s="401"/>
      <c r="F54" s="401"/>
      <c r="G54" s="10"/>
      <c r="L54" s="203"/>
      <c r="M54" s="402"/>
    </row>
    <row r="55" spans="1:15" ht="22.5" customHeight="1">
      <c r="B55" s="403" t="s">
        <v>24</v>
      </c>
      <c r="C55" s="404"/>
      <c r="D55" s="401" t="str">
        <f>IF($D$6="","",$D$6)</f>
        <v/>
      </c>
      <c r="E55" s="401"/>
      <c r="F55" s="401"/>
      <c r="G55" s="10"/>
      <c r="L55" s="204"/>
      <c r="M55" s="402"/>
    </row>
    <row r="56" spans="1:15" ht="22.5" customHeight="1">
      <c r="B56" s="422" t="s">
        <v>25</v>
      </c>
      <c r="C56" s="423"/>
      <c r="D56" s="426" t="str">
        <f>IF($D$7="","",$D$7)</f>
        <v/>
      </c>
      <c r="E56" s="427"/>
      <c r="F56" s="428"/>
      <c r="G56" s="10"/>
      <c r="H56" s="12"/>
      <c r="I56" s="12"/>
      <c r="J56" s="12"/>
      <c r="K56" s="12"/>
      <c r="L56" s="204"/>
      <c r="M56" s="402"/>
      <c r="N56" s="11"/>
      <c r="O56" s="11"/>
    </row>
    <row r="57" spans="1:15" ht="22.5" customHeight="1">
      <c r="B57" s="424"/>
      <c r="C57" s="425"/>
      <c r="D57" s="429"/>
      <c r="E57" s="430"/>
      <c r="F57" s="431"/>
      <c r="G57" s="10"/>
      <c r="H57" s="13"/>
      <c r="I57" s="13"/>
      <c r="J57" s="13"/>
      <c r="K57" s="13"/>
      <c r="L57" s="204"/>
      <c r="M57" s="402"/>
      <c r="N57" s="11"/>
      <c r="O57" s="11"/>
    </row>
    <row r="58" spans="1:15" ht="20.25" customHeight="1">
      <c r="B58" s="16"/>
      <c r="C58" s="16"/>
      <c r="D58" s="16"/>
      <c r="E58" s="16"/>
      <c r="F58" s="16"/>
      <c r="G58" s="16"/>
      <c r="H58" s="16"/>
      <c r="I58" s="16"/>
      <c r="J58" s="16"/>
      <c r="K58" s="16"/>
      <c r="L58" s="205"/>
      <c r="M58" s="45"/>
      <c r="N58" s="11"/>
      <c r="O58" s="11"/>
    </row>
    <row r="59" spans="1:15" ht="21" customHeight="1">
      <c r="B59" s="46">
        <v>5</v>
      </c>
      <c r="C59" s="18" t="s">
        <v>27</v>
      </c>
      <c r="D59" s="411" t="s">
        <v>28</v>
      </c>
      <c r="E59" s="411"/>
      <c r="F59" s="411"/>
      <c r="G59" s="411"/>
      <c r="H59" s="412" t="s">
        <v>29</v>
      </c>
      <c r="I59" s="414" t="s">
        <v>30</v>
      </c>
      <c r="J59" s="415"/>
      <c r="K59" s="415"/>
      <c r="L59" s="416"/>
      <c r="M59" s="47"/>
    </row>
    <row r="60" spans="1:15" ht="20.25" customHeight="1">
      <c r="B60" s="66" t="s">
        <v>31</v>
      </c>
      <c r="C60" s="67" t="s">
        <v>32</v>
      </c>
      <c r="D60" s="420" t="s">
        <v>33</v>
      </c>
      <c r="E60" s="420"/>
      <c r="F60" s="421" t="s">
        <v>34</v>
      </c>
      <c r="G60" s="421"/>
      <c r="H60" s="413"/>
      <c r="I60" s="417"/>
      <c r="J60" s="418"/>
      <c r="K60" s="418"/>
      <c r="L60" s="419"/>
      <c r="M60" s="47"/>
    </row>
    <row r="61" spans="1:15" ht="21" customHeight="1">
      <c r="A61" s="20"/>
      <c r="B61" s="21" t="s">
        <v>35</v>
      </c>
      <c r="C61" s="22">
        <f t="shared" ref="C61:C91" si="1">DATE($B$9,$B$59,$B61)</f>
        <v>45413</v>
      </c>
      <c r="D61" s="23"/>
      <c r="E61" s="24" t="s">
        <v>36</v>
      </c>
      <c r="F61" s="23"/>
      <c r="G61" s="25" t="s">
        <v>37</v>
      </c>
      <c r="H61" s="26"/>
      <c r="I61" s="395"/>
      <c r="J61" s="396"/>
      <c r="K61" s="396"/>
      <c r="L61" s="397"/>
      <c r="M61" s="31"/>
    </row>
    <row r="62" spans="1:15" ht="21" customHeight="1">
      <c r="A62" s="20"/>
      <c r="B62" s="21" t="s">
        <v>64</v>
      </c>
      <c r="C62" s="22">
        <f t="shared" si="1"/>
        <v>45414</v>
      </c>
      <c r="D62" s="23"/>
      <c r="E62" s="24" t="s">
        <v>36</v>
      </c>
      <c r="F62" s="23"/>
      <c r="G62" s="25" t="s">
        <v>37</v>
      </c>
      <c r="H62" s="26"/>
      <c r="I62" s="395"/>
      <c r="J62" s="396"/>
      <c r="K62" s="396"/>
      <c r="L62" s="397"/>
      <c r="M62" s="31"/>
    </row>
    <row r="63" spans="1:15" ht="21" customHeight="1">
      <c r="A63" s="20"/>
      <c r="B63" s="21" t="s">
        <v>65</v>
      </c>
      <c r="C63" s="22">
        <f t="shared" si="1"/>
        <v>45415</v>
      </c>
      <c r="D63" s="23"/>
      <c r="E63" s="24" t="s">
        <v>36</v>
      </c>
      <c r="F63" s="23"/>
      <c r="G63" s="25" t="s">
        <v>37</v>
      </c>
      <c r="H63" s="26"/>
      <c r="I63" s="395"/>
      <c r="J63" s="396"/>
      <c r="K63" s="396"/>
      <c r="L63" s="397"/>
      <c r="M63" s="31"/>
    </row>
    <row r="64" spans="1:15" ht="21" customHeight="1">
      <c r="A64" s="20"/>
      <c r="B64" s="21" t="s">
        <v>66</v>
      </c>
      <c r="C64" s="22">
        <f t="shared" si="1"/>
        <v>45416</v>
      </c>
      <c r="D64" s="23"/>
      <c r="E64" s="24" t="s">
        <v>36</v>
      </c>
      <c r="F64" s="23"/>
      <c r="G64" s="25" t="s">
        <v>37</v>
      </c>
      <c r="H64" s="26"/>
      <c r="I64" s="395"/>
      <c r="J64" s="396"/>
      <c r="K64" s="396"/>
      <c r="L64" s="397"/>
      <c r="M64" s="31"/>
    </row>
    <row r="65" spans="1:13" ht="21" customHeight="1">
      <c r="A65" s="20"/>
      <c r="B65" s="21" t="s">
        <v>67</v>
      </c>
      <c r="C65" s="22">
        <f t="shared" si="1"/>
        <v>45417</v>
      </c>
      <c r="D65" s="23"/>
      <c r="E65" s="24" t="s">
        <v>36</v>
      </c>
      <c r="F65" s="23"/>
      <c r="G65" s="25" t="s">
        <v>37</v>
      </c>
      <c r="H65" s="26"/>
      <c r="I65" s="395"/>
      <c r="J65" s="396"/>
      <c r="K65" s="396"/>
      <c r="L65" s="397"/>
      <c r="M65" s="31"/>
    </row>
    <row r="66" spans="1:13" ht="21" customHeight="1">
      <c r="A66" s="20"/>
      <c r="B66" s="21" t="s">
        <v>68</v>
      </c>
      <c r="C66" s="22">
        <f t="shared" si="1"/>
        <v>45418</v>
      </c>
      <c r="D66" s="23"/>
      <c r="E66" s="24" t="s">
        <v>36</v>
      </c>
      <c r="F66" s="23"/>
      <c r="G66" s="25" t="s">
        <v>37</v>
      </c>
      <c r="H66" s="26"/>
      <c r="I66" s="395"/>
      <c r="J66" s="396"/>
      <c r="K66" s="396"/>
      <c r="L66" s="397"/>
      <c r="M66" s="31"/>
    </row>
    <row r="67" spans="1:13" ht="21" customHeight="1">
      <c r="A67" s="20"/>
      <c r="B67" s="21" t="s">
        <v>69</v>
      </c>
      <c r="C67" s="22">
        <f t="shared" si="1"/>
        <v>45419</v>
      </c>
      <c r="D67" s="23"/>
      <c r="E67" s="24" t="s">
        <v>36</v>
      </c>
      <c r="F67" s="23"/>
      <c r="G67" s="25" t="s">
        <v>37</v>
      </c>
      <c r="H67" s="26"/>
      <c r="I67" s="395"/>
      <c r="J67" s="396"/>
      <c r="K67" s="396"/>
      <c r="L67" s="397"/>
      <c r="M67" s="31"/>
    </row>
    <row r="68" spans="1:13" ht="21" customHeight="1">
      <c r="A68" s="20"/>
      <c r="B68" s="21" t="s">
        <v>70</v>
      </c>
      <c r="C68" s="22">
        <f t="shared" si="1"/>
        <v>45420</v>
      </c>
      <c r="D68" s="23"/>
      <c r="E68" s="24" t="s">
        <v>36</v>
      </c>
      <c r="F68" s="23"/>
      <c r="G68" s="25" t="s">
        <v>37</v>
      </c>
      <c r="H68" s="26"/>
      <c r="I68" s="395"/>
      <c r="J68" s="396"/>
      <c r="K68" s="396"/>
      <c r="L68" s="397"/>
      <c r="M68" s="31"/>
    </row>
    <row r="69" spans="1:13" ht="21" customHeight="1">
      <c r="A69" s="20"/>
      <c r="B69" s="21" t="s">
        <v>71</v>
      </c>
      <c r="C69" s="22">
        <f t="shared" si="1"/>
        <v>45421</v>
      </c>
      <c r="D69" s="23"/>
      <c r="E69" s="24" t="s">
        <v>36</v>
      </c>
      <c r="F69" s="23"/>
      <c r="G69" s="25" t="s">
        <v>37</v>
      </c>
      <c r="H69" s="26"/>
      <c r="I69" s="395"/>
      <c r="J69" s="396"/>
      <c r="K69" s="396"/>
      <c r="L69" s="397"/>
      <c r="M69" s="31"/>
    </row>
    <row r="70" spans="1:13" ht="21" customHeight="1">
      <c r="A70" s="20"/>
      <c r="B70" s="21" t="s">
        <v>72</v>
      </c>
      <c r="C70" s="22">
        <f t="shared" si="1"/>
        <v>45422</v>
      </c>
      <c r="D70" s="23"/>
      <c r="E70" s="24" t="s">
        <v>36</v>
      </c>
      <c r="F70" s="23"/>
      <c r="G70" s="25" t="s">
        <v>37</v>
      </c>
      <c r="H70" s="26"/>
      <c r="I70" s="395"/>
      <c r="J70" s="396"/>
      <c r="K70" s="396"/>
      <c r="L70" s="397"/>
      <c r="M70" s="31"/>
    </row>
    <row r="71" spans="1:13" ht="21" customHeight="1">
      <c r="A71" s="20"/>
      <c r="B71" s="21" t="s">
        <v>73</v>
      </c>
      <c r="C71" s="22">
        <f t="shared" si="1"/>
        <v>45423</v>
      </c>
      <c r="D71" s="23"/>
      <c r="E71" s="24" t="s">
        <v>36</v>
      </c>
      <c r="F71" s="23"/>
      <c r="G71" s="25" t="s">
        <v>37</v>
      </c>
      <c r="H71" s="26"/>
      <c r="I71" s="395"/>
      <c r="J71" s="396"/>
      <c r="K71" s="396"/>
      <c r="L71" s="397"/>
      <c r="M71" s="31"/>
    </row>
    <row r="72" spans="1:13" ht="21" customHeight="1">
      <c r="A72" s="20"/>
      <c r="B72" s="21" t="s">
        <v>74</v>
      </c>
      <c r="C72" s="22">
        <f t="shared" si="1"/>
        <v>45424</v>
      </c>
      <c r="D72" s="23"/>
      <c r="E72" s="24" t="s">
        <v>36</v>
      </c>
      <c r="F72" s="23"/>
      <c r="G72" s="25" t="s">
        <v>37</v>
      </c>
      <c r="H72" s="26"/>
      <c r="I72" s="395"/>
      <c r="J72" s="396"/>
      <c r="K72" s="396"/>
      <c r="L72" s="397"/>
      <c r="M72" s="31"/>
    </row>
    <row r="73" spans="1:13" ht="21" customHeight="1">
      <c r="A73" s="20"/>
      <c r="B73" s="21" t="s">
        <v>75</v>
      </c>
      <c r="C73" s="22">
        <f t="shared" si="1"/>
        <v>45425</v>
      </c>
      <c r="D73" s="23"/>
      <c r="E73" s="24" t="s">
        <v>36</v>
      </c>
      <c r="F73" s="23"/>
      <c r="G73" s="25" t="s">
        <v>37</v>
      </c>
      <c r="H73" s="26"/>
      <c r="I73" s="395"/>
      <c r="J73" s="396"/>
      <c r="K73" s="396"/>
      <c r="L73" s="397"/>
      <c r="M73" s="31"/>
    </row>
    <row r="74" spans="1:13" ht="21" customHeight="1">
      <c r="A74" s="20"/>
      <c r="B74" s="21" t="s">
        <v>76</v>
      </c>
      <c r="C74" s="22">
        <f t="shared" si="1"/>
        <v>45426</v>
      </c>
      <c r="D74" s="23"/>
      <c r="E74" s="24" t="s">
        <v>36</v>
      </c>
      <c r="F74" s="23"/>
      <c r="G74" s="25" t="s">
        <v>37</v>
      </c>
      <c r="H74" s="26"/>
      <c r="I74" s="395"/>
      <c r="J74" s="396"/>
      <c r="K74" s="396"/>
      <c r="L74" s="397"/>
      <c r="M74" s="31"/>
    </row>
    <row r="75" spans="1:13" ht="21" customHeight="1">
      <c r="A75" s="20"/>
      <c r="B75" s="21" t="s">
        <v>77</v>
      </c>
      <c r="C75" s="22">
        <f t="shared" si="1"/>
        <v>45427</v>
      </c>
      <c r="D75" s="23"/>
      <c r="E75" s="24" t="s">
        <v>36</v>
      </c>
      <c r="F75" s="23"/>
      <c r="G75" s="25" t="s">
        <v>37</v>
      </c>
      <c r="H75" s="26"/>
      <c r="I75" s="395"/>
      <c r="J75" s="396"/>
      <c r="K75" s="396"/>
      <c r="L75" s="397"/>
      <c r="M75" s="31"/>
    </row>
    <row r="76" spans="1:13" ht="21" customHeight="1">
      <c r="A76" s="20"/>
      <c r="B76" s="21" t="s">
        <v>78</v>
      </c>
      <c r="C76" s="22">
        <f t="shared" si="1"/>
        <v>45428</v>
      </c>
      <c r="D76" s="23"/>
      <c r="E76" s="24" t="s">
        <v>36</v>
      </c>
      <c r="F76" s="23"/>
      <c r="G76" s="25" t="s">
        <v>37</v>
      </c>
      <c r="H76" s="26"/>
      <c r="I76" s="395"/>
      <c r="J76" s="396"/>
      <c r="K76" s="396"/>
      <c r="L76" s="397"/>
      <c r="M76" s="31"/>
    </row>
    <row r="77" spans="1:13" ht="21" customHeight="1">
      <c r="A77" s="20"/>
      <c r="B77" s="21" t="s">
        <v>79</v>
      </c>
      <c r="C77" s="22">
        <f t="shared" si="1"/>
        <v>45429</v>
      </c>
      <c r="D77" s="23"/>
      <c r="E77" s="24" t="s">
        <v>36</v>
      </c>
      <c r="F77" s="23"/>
      <c r="G77" s="25" t="s">
        <v>37</v>
      </c>
      <c r="H77" s="26"/>
      <c r="I77" s="395"/>
      <c r="J77" s="396"/>
      <c r="K77" s="396"/>
      <c r="L77" s="397"/>
      <c r="M77" s="31"/>
    </row>
    <row r="78" spans="1:13" ht="21" customHeight="1">
      <c r="A78" s="20"/>
      <c r="B78" s="21" t="s">
        <v>80</v>
      </c>
      <c r="C78" s="22">
        <f t="shared" si="1"/>
        <v>45430</v>
      </c>
      <c r="D78" s="23"/>
      <c r="E78" s="24" t="s">
        <v>36</v>
      </c>
      <c r="F78" s="23"/>
      <c r="G78" s="25" t="s">
        <v>37</v>
      </c>
      <c r="H78" s="26"/>
      <c r="I78" s="395"/>
      <c r="J78" s="396"/>
      <c r="K78" s="396"/>
      <c r="L78" s="397"/>
      <c r="M78" s="31"/>
    </row>
    <row r="79" spans="1:13" ht="21" customHeight="1">
      <c r="A79" s="20"/>
      <c r="B79" s="21" t="s">
        <v>81</v>
      </c>
      <c r="C79" s="22">
        <f t="shared" si="1"/>
        <v>45431</v>
      </c>
      <c r="D79" s="23"/>
      <c r="E79" s="24" t="s">
        <v>36</v>
      </c>
      <c r="F79" s="23"/>
      <c r="G79" s="25" t="s">
        <v>37</v>
      </c>
      <c r="H79" s="26"/>
      <c r="I79" s="395"/>
      <c r="J79" s="396"/>
      <c r="K79" s="396"/>
      <c r="L79" s="397"/>
      <c r="M79" s="31"/>
    </row>
    <row r="80" spans="1:13" ht="21" customHeight="1">
      <c r="A80" s="20"/>
      <c r="B80" s="21" t="s">
        <v>82</v>
      </c>
      <c r="C80" s="22">
        <f t="shared" si="1"/>
        <v>45432</v>
      </c>
      <c r="D80" s="23"/>
      <c r="E80" s="24" t="s">
        <v>36</v>
      </c>
      <c r="F80" s="23"/>
      <c r="G80" s="25" t="s">
        <v>37</v>
      </c>
      <c r="H80" s="26"/>
      <c r="I80" s="395"/>
      <c r="J80" s="396"/>
      <c r="K80" s="396"/>
      <c r="L80" s="397"/>
      <c r="M80" s="31"/>
    </row>
    <row r="81" spans="1:13" ht="21" customHeight="1">
      <c r="A81" s="20"/>
      <c r="B81" s="21" t="s">
        <v>83</v>
      </c>
      <c r="C81" s="22">
        <f t="shared" si="1"/>
        <v>45433</v>
      </c>
      <c r="D81" s="23"/>
      <c r="E81" s="24" t="s">
        <v>36</v>
      </c>
      <c r="F81" s="23"/>
      <c r="G81" s="25" t="s">
        <v>37</v>
      </c>
      <c r="H81" s="26"/>
      <c r="I81" s="395"/>
      <c r="J81" s="396"/>
      <c r="K81" s="396"/>
      <c r="L81" s="397"/>
      <c r="M81" s="31"/>
    </row>
    <row r="82" spans="1:13" ht="21" customHeight="1">
      <c r="A82" s="20"/>
      <c r="B82" s="21" t="s">
        <v>84</v>
      </c>
      <c r="C82" s="22">
        <f t="shared" si="1"/>
        <v>45434</v>
      </c>
      <c r="D82" s="23"/>
      <c r="E82" s="24" t="s">
        <v>36</v>
      </c>
      <c r="F82" s="23"/>
      <c r="G82" s="25" t="s">
        <v>37</v>
      </c>
      <c r="H82" s="26"/>
      <c r="I82" s="395"/>
      <c r="J82" s="396"/>
      <c r="K82" s="396"/>
      <c r="L82" s="397"/>
      <c r="M82" s="31"/>
    </row>
    <row r="83" spans="1:13" ht="21" customHeight="1">
      <c r="A83" s="20"/>
      <c r="B83" s="21" t="s">
        <v>85</v>
      </c>
      <c r="C83" s="22">
        <f t="shared" si="1"/>
        <v>45435</v>
      </c>
      <c r="D83" s="23"/>
      <c r="E83" s="24" t="s">
        <v>36</v>
      </c>
      <c r="F83" s="23"/>
      <c r="G83" s="25" t="s">
        <v>37</v>
      </c>
      <c r="H83" s="26"/>
      <c r="I83" s="395"/>
      <c r="J83" s="396"/>
      <c r="K83" s="396"/>
      <c r="L83" s="397"/>
      <c r="M83" s="31"/>
    </row>
    <row r="84" spans="1:13" ht="21" customHeight="1">
      <c r="A84" s="20"/>
      <c r="B84" s="21" t="s">
        <v>86</v>
      </c>
      <c r="C84" s="22">
        <f t="shared" si="1"/>
        <v>45436</v>
      </c>
      <c r="D84" s="23"/>
      <c r="E84" s="24" t="s">
        <v>36</v>
      </c>
      <c r="F84" s="23"/>
      <c r="G84" s="25" t="s">
        <v>37</v>
      </c>
      <c r="H84" s="26"/>
      <c r="I84" s="395"/>
      <c r="J84" s="396"/>
      <c r="K84" s="396"/>
      <c r="L84" s="397"/>
      <c r="M84" s="31"/>
    </row>
    <row r="85" spans="1:13" ht="21" customHeight="1">
      <c r="A85" s="20"/>
      <c r="B85" s="21" t="s">
        <v>87</v>
      </c>
      <c r="C85" s="22">
        <f t="shared" si="1"/>
        <v>45437</v>
      </c>
      <c r="D85" s="23"/>
      <c r="E85" s="24" t="s">
        <v>36</v>
      </c>
      <c r="F85" s="23"/>
      <c r="G85" s="25" t="s">
        <v>37</v>
      </c>
      <c r="H85" s="26"/>
      <c r="I85" s="395"/>
      <c r="J85" s="396"/>
      <c r="K85" s="396"/>
      <c r="L85" s="397"/>
      <c r="M85" s="31"/>
    </row>
    <row r="86" spans="1:13" ht="21" customHeight="1">
      <c r="A86" s="20"/>
      <c r="B86" s="21" t="s">
        <v>88</v>
      </c>
      <c r="C86" s="22">
        <f t="shared" si="1"/>
        <v>45438</v>
      </c>
      <c r="D86" s="23"/>
      <c r="E86" s="24" t="s">
        <v>36</v>
      </c>
      <c r="F86" s="23"/>
      <c r="G86" s="25" t="s">
        <v>37</v>
      </c>
      <c r="H86" s="26"/>
      <c r="I86" s="395"/>
      <c r="J86" s="396"/>
      <c r="K86" s="396"/>
      <c r="L86" s="397"/>
      <c r="M86" s="31"/>
    </row>
    <row r="87" spans="1:13" ht="21" customHeight="1">
      <c r="A87" s="20"/>
      <c r="B87" s="21" t="s">
        <v>89</v>
      </c>
      <c r="C87" s="22">
        <f t="shared" si="1"/>
        <v>45439</v>
      </c>
      <c r="D87" s="23"/>
      <c r="E87" s="24" t="s">
        <v>36</v>
      </c>
      <c r="F87" s="23"/>
      <c r="G87" s="25" t="s">
        <v>37</v>
      </c>
      <c r="H87" s="26"/>
      <c r="I87" s="395"/>
      <c r="J87" s="396"/>
      <c r="K87" s="396"/>
      <c r="L87" s="397"/>
      <c r="M87" s="31"/>
    </row>
    <row r="88" spans="1:13" ht="21" customHeight="1">
      <c r="A88" s="20"/>
      <c r="B88" s="21" t="s">
        <v>90</v>
      </c>
      <c r="C88" s="22">
        <f t="shared" si="1"/>
        <v>45440</v>
      </c>
      <c r="D88" s="23"/>
      <c r="E88" s="24" t="s">
        <v>36</v>
      </c>
      <c r="F88" s="23"/>
      <c r="G88" s="25" t="s">
        <v>37</v>
      </c>
      <c r="H88" s="26"/>
      <c r="I88" s="395"/>
      <c r="J88" s="396"/>
      <c r="K88" s="396"/>
      <c r="L88" s="397"/>
      <c r="M88" s="31"/>
    </row>
    <row r="89" spans="1:13" ht="21" customHeight="1">
      <c r="A89" s="20"/>
      <c r="B89" s="21" t="s">
        <v>91</v>
      </c>
      <c r="C89" s="22">
        <f t="shared" si="1"/>
        <v>45441</v>
      </c>
      <c r="D89" s="23"/>
      <c r="E89" s="24" t="s">
        <v>36</v>
      </c>
      <c r="F89" s="23"/>
      <c r="G89" s="25" t="s">
        <v>37</v>
      </c>
      <c r="H89" s="26"/>
      <c r="I89" s="395"/>
      <c r="J89" s="396"/>
      <c r="K89" s="396"/>
      <c r="L89" s="397"/>
      <c r="M89" s="31"/>
    </row>
    <row r="90" spans="1:13" ht="21" customHeight="1">
      <c r="A90" s="20"/>
      <c r="B90" s="21" t="s">
        <v>92</v>
      </c>
      <c r="C90" s="22">
        <f t="shared" si="1"/>
        <v>45442</v>
      </c>
      <c r="D90" s="23"/>
      <c r="E90" s="24" t="s">
        <v>36</v>
      </c>
      <c r="F90" s="23"/>
      <c r="G90" s="25" t="s">
        <v>37</v>
      </c>
      <c r="H90" s="26"/>
      <c r="I90" s="395"/>
      <c r="J90" s="396"/>
      <c r="K90" s="396"/>
      <c r="L90" s="397"/>
      <c r="M90" s="31"/>
    </row>
    <row r="91" spans="1:13" ht="21" customHeight="1">
      <c r="A91" s="20"/>
      <c r="B91" s="21" t="s">
        <v>93</v>
      </c>
      <c r="C91" s="22">
        <f t="shared" si="1"/>
        <v>45443</v>
      </c>
      <c r="D91" s="23"/>
      <c r="E91" s="24" t="s">
        <v>36</v>
      </c>
      <c r="F91" s="23"/>
      <c r="G91" s="25" t="s">
        <v>37</v>
      </c>
      <c r="H91" s="26"/>
      <c r="I91" s="395"/>
      <c r="J91" s="396"/>
      <c r="K91" s="396"/>
      <c r="L91" s="397"/>
      <c r="M91" s="31"/>
    </row>
    <row r="92" spans="1:13" ht="21" customHeight="1">
      <c r="B92" s="405" t="s">
        <v>57</v>
      </c>
      <c r="C92" s="406"/>
      <c r="D92" s="34">
        <f>SUM(D61:D91)</f>
        <v>0</v>
      </c>
      <c r="E92" s="48" t="s">
        <v>36</v>
      </c>
      <c r="F92" s="34">
        <f>SUM(F61:F91)</f>
        <v>0</v>
      </c>
      <c r="G92" s="48" t="s">
        <v>36</v>
      </c>
      <c r="H92" s="407" t="s">
        <v>243</v>
      </c>
      <c r="I92" s="408"/>
      <c r="J92" s="69"/>
      <c r="K92" s="57" t="s">
        <v>242</v>
      </c>
      <c r="L92" s="39"/>
      <c r="M92" s="39"/>
    </row>
    <row r="93" spans="1:13" ht="22.5" customHeight="1">
      <c r="B93" s="409" t="s">
        <v>58</v>
      </c>
      <c r="C93" s="410"/>
      <c r="D93" s="34">
        <f>SUM(D43,D92)</f>
        <v>0</v>
      </c>
      <c r="E93" s="35" t="s">
        <v>36</v>
      </c>
      <c r="F93" s="34">
        <f>SUM(F43,F92)</f>
        <v>0</v>
      </c>
      <c r="G93" s="37" t="s">
        <v>37</v>
      </c>
      <c r="H93" s="407" t="s">
        <v>244</v>
      </c>
      <c r="I93" s="408"/>
      <c r="J93" s="262">
        <f>SUM(J44,J92)</f>
        <v>0</v>
      </c>
      <c r="K93" s="57" t="s">
        <v>242</v>
      </c>
      <c r="L93" s="39"/>
      <c r="M93" s="39"/>
    </row>
    <row r="94" spans="1:13" ht="19.5" customHeight="1">
      <c r="B94" s="40" t="s">
        <v>59</v>
      </c>
      <c r="C94" s="41" t="s">
        <v>258</v>
      </c>
      <c r="D94" s="42"/>
      <c r="E94" s="42"/>
      <c r="F94" s="42"/>
      <c r="G94" s="42"/>
      <c r="H94" s="42"/>
      <c r="I94" s="42"/>
      <c r="J94" s="42"/>
      <c r="K94" s="42"/>
      <c r="L94" s="42"/>
      <c r="M94" s="42"/>
    </row>
    <row r="95" spans="1:13" ht="30" customHeight="1">
      <c r="B95" s="43" t="s">
        <v>60</v>
      </c>
      <c r="C95" s="399" t="s">
        <v>61</v>
      </c>
      <c r="D95" s="399"/>
      <c r="E95" s="399"/>
      <c r="F95" s="399"/>
      <c r="G95" s="399"/>
      <c r="H95" s="399"/>
      <c r="I95" s="399"/>
      <c r="J95" s="399"/>
      <c r="K95" s="399"/>
      <c r="L95" s="399"/>
      <c r="M95" s="399"/>
    </row>
    <row r="96" spans="1:13" ht="18" customHeight="1">
      <c r="B96" s="43" t="s">
        <v>62</v>
      </c>
      <c r="C96" s="399" t="s">
        <v>245</v>
      </c>
      <c r="D96" s="399"/>
      <c r="E96" s="399"/>
      <c r="F96" s="399"/>
      <c r="G96" s="399"/>
      <c r="H96" s="399"/>
      <c r="I96" s="399"/>
      <c r="J96" s="399"/>
      <c r="K96" s="399"/>
      <c r="L96" s="399"/>
      <c r="M96" s="399"/>
    </row>
    <row r="97" spans="1:15" ht="30" customHeight="1">
      <c r="B97" s="43" t="s">
        <v>246</v>
      </c>
      <c r="C97" s="399" t="s">
        <v>63</v>
      </c>
      <c r="D97" s="399"/>
      <c r="E97" s="399"/>
      <c r="F97" s="399"/>
      <c r="G97" s="399"/>
      <c r="H97" s="399"/>
      <c r="I97" s="399"/>
      <c r="J97" s="399"/>
      <c r="K97" s="399"/>
      <c r="L97" s="399"/>
      <c r="M97" s="399"/>
    </row>
    <row r="98" spans="1:15" ht="30" customHeight="1">
      <c r="B98" s="43" t="s">
        <v>247</v>
      </c>
      <c r="C98" s="399" t="s">
        <v>249</v>
      </c>
      <c r="D98" s="399"/>
      <c r="E98" s="399"/>
      <c r="F98" s="399"/>
      <c r="G98" s="399"/>
      <c r="H98" s="399"/>
      <c r="I98" s="399"/>
      <c r="J98" s="399"/>
      <c r="K98" s="399"/>
      <c r="L98" s="399"/>
      <c r="M98" s="399"/>
    </row>
    <row r="99" spans="1:15" ht="27" customHeight="1">
      <c r="B99" s="2"/>
      <c r="M99" s="4" t="str">
        <f>$M$1</f>
        <v>（様式例第５号）</v>
      </c>
    </row>
    <row r="100" spans="1:15" ht="30.75" customHeight="1">
      <c r="B100" s="2" t="s">
        <v>22</v>
      </c>
      <c r="C100" s="2"/>
      <c r="G100" s="5"/>
    </row>
    <row r="101" spans="1:15" ht="27.75" customHeight="1">
      <c r="C101" s="7"/>
      <c r="D101" s="400" t="str">
        <f>$D$3</f>
        <v>令和</v>
      </c>
      <c r="E101" s="400"/>
      <c r="F101" s="44">
        <f>$F$3</f>
        <v>6</v>
      </c>
      <c r="G101" s="7" t="s">
        <v>233</v>
      </c>
      <c r="H101" s="7"/>
      <c r="I101" s="7"/>
      <c r="J101" s="7"/>
      <c r="K101" s="7"/>
      <c r="L101" s="7"/>
      <c r="M101" s="7"/>
    </row>
    <row r="103" spans="1:15" ht="22.5" customHeight="1">
      <c r="B103" s="8" t="s">
        <v>23</v>
      </c>
      <c r="C103" s="9"/>
      <c r="D103" s="401" t="str">
        <f>IF($D$5="","",$D$5)</f>
        <v/>
      </c>
      <c r="E103" s="401"/>
      <c r="F103" s="401"/>
      <c r="G103" s="10"/>
      <c r="L103" s="203"/>
      <c r="M103" s="402"/>
    </row>
    <row r="104" spans="1:15" ht="22.5" customHeight="1">
      <c r="B104" s="403" t="s">
        <v>24</v>
      </c>
      <c r="C104" s="404"/>
      <c r="D104" s="401" t="str">
        <f>IF($D$6="","",$D$6)</f>
        <v/>
      </c>
      <c r="E104" s="401"/>
      <c r="F104" s="401"/>
      <c r="G104" s="10"/>
      <c r="L104" s="204"/>
      <c r="M104" s="402"/>
    </row>
    <row r="105" spans="1:15" ht="22.5" customHeight="1">
      <c r="B105" s="422" t="s">
        <v>25</v>
      </c>
      <c r="C105" s="423"/>
      <c r="D105" s="426" t="str">
        <f>IF($D$7="","",$D$7)</f>
        <v/>
      </c>
      <c r="E105" s="427"/>
      <c r="F105" s="428"/>
      <c r="G105" s="10"/>
      <c r="H105" s="12"/>
      <c r="I105" s="12"/>
      <c r="J105" s="12"/>
      <c r="K105" s="12"/>
      <c r="L105" s="204"/>
      <c r="M105" s="402"/>
      <c r="N105" s="11"/>
      <c r="O105" s="11"/>
    </row>
    <row r="106" spans="1:15" ht="22.5" customHeight="1">
      <c r="B106" s="424"/>
      <c r="C106" s="425"/>
      <c r="D106" s="429"/>
      <c r="E106" s="430"/>
      <c r="F106" s="431"/>
      <c r="G106" s="10"/>
      <c r="H106" s="13"/>
      <c r="I106" s="13"/>
      <c r="J106" s="13"/>
      <c r="K106" s="13"/>
      <c r="L106" s="204"/>
      <c r="M106" s="402"/>
      <c r="N106" s="11"/>
      <c r="O106" s="11"/>
    </row>
    <row r="107" spans="1:15" ht="20.25" customHeight="1">
      <c r="B107" s="16"/>
      <c r="C107" s="16"/>
      <c r="D107" s="16"/>
      <c r="E107" s="16"/>
      <c r="F107" s="16"/>
      <c r="G107" s="16"/>
      <c r="H107" s="16"/>
      <c r="I107" s="16"/>
      <c r="J107" s="16"/>
      <c r="K107" s="16"/>
      <c r="L107" s="205"/>
      <c r="M107" s="45"/>
      <c r="N107" s="11"/>
      <c r="O107" s="11"/>
    </row>
    <row r="108" spans="1:15" ht="21" customHeight="1">
      <c r="B108" s="46">
        <v>6</v>
      </c>
      <c r="C108" s="18" t="s">
        <v>27</v>
      </c>
      <c r="D108" s="411" t="s">
        <v>28</v>
      </c>
      <c r="E108" s="411"/>
      <c r="F108" s="411"/>
      <c r="G108" s="411"/>
      <c r="H108" s="412" t="s">
        <v>29</v>
      </c>
      <c r="I108" s="414" t="s">
        <v>30</v>
      </c>
      <c r="J108" s="415"/>
      <c r="K108" s="415"/>
      <c r="L108" s="416"/>
      <c r="M108" s="47"/>
    </row>
    <row r="109" spans="1:15" ht="20.25" customHeight="1">
      <c r="B109" s="66" t="s">
        <v>31</v>
      </c>
      <c r="C109" s="67" t="s">
        <v>32</v>
      </c>
      <c r="D109" s="420" t="s">
        <v>33</v>
      </c>
      <c r="E109" s="420"/>
      <c r="F109" s="421" t="s">
        <v>34</v>
      </c>
      <c r="G109" s="421"/>
      <c r="H109" s="413"/>
      <c r="I109" s="417"/>
      <c r="J109" s="418"/>
      <c r="K109" s="418"/>
      <c r="L109" s="419"/>
      <c r="M109" s="47"/>
    </row>
    <row r="110" spans="1:15" ht="21" customHeight="1">
      <c r="A110" s="20"/>
      <c r="B110" s="21" t="s">
        <v>35</v>
      </c>
      <c r="C110" s="22">
        <f t="shared" ref="C110:C139" si="2">DATE($B$9,$B$108,$B110)</f>
        <v>45444</v>
      </c>
      <c r="D110" s="23"/>
      <c r="E110" s="24" t="s">
        <v>36</v>
      </c>
      <c r="F110" s="23"/>
      <c r="G110" s="24" t="s">
        <v>36</v>
      </c>
      <c r="H110" s="26"/>
      <c r="I110" s="395"/>
      <c r="J110" s="396"/>
      <c r="K110" s="396"/>
      <c r="L110" s="397"/>
      <c r="M110" s="49"/>
    </row>
    <row r="111" spans="1:15" ht="21" customHeight="1">
      <c r="A111" s="20"/>
      <c r="B111" s="21" t="s">
        <v>64</v>
      </c>
      <c r="C111" s="22">
        <f t="shared" si="2"/>
        <v>45445</v>
      </c>
      <c r="D111" s="23"/>
      <c r="E111" s="24" t="s">
        <v>36</v>
      </c>
      <c r="F111" s="23"/>
      <c r="G111" s="24" t="s">
        <v>36</v>
      </c>
      <c r="H111" s="26"/>
      <c r="I111" s="395"/>
      <c r="J111" s="396"/>
      <c r="K111" s="396"/>
      <c r="L111" s="397"/>
      <c r="M111" s="49"/>
    </row>
    <row r="112" spans="1:15" ht="21" customHeight="1">
      <c r="A112" s="20"/>
      <c r="B112" s="21" t="s">
        <v>65</v>
      </c>
      <c r="C112" s="22">
        <f t="shared" si="2"/>
        <v>45446</v>
      </c>
      <c r="D112" s="23"/>
      <c r="E112" s="24" t="s">
        <v>36</v>
      </c>
      <c r="F112" s="23"/>
      <c r="G112" s="24" t="s">
        <v>36</v>
      </c>
      <c r="H112" s="26"/>
      <c r="I112" s="395"/>
      <c r="J112" s="396"/>
      <c r="K112" s="396"/>
      <c r="L112" s="397"/>
      <c r="M112" s="49"/>
    </row>
    <row r="113" spans="1:13" ht="21" customHeight="1">
      <c r="A113" s="20"/>
      <c r="B113" s="21" t="s">
        <v>66</v>
      </c>
      <c r="C113" s="22">
        <f t="shared" si="2"/>
        <v>45447</v>
      </c>
      <c r="D113" s="23"/>
      <c r="E113" s="24" t="s">
        <v>36</v>
      </c>
      <c r="F113" s="23"/>
      <c r="G113" s="24" t="s">
        <v>36</v>
      </c>
      <c r="H113" s="26"/>
      <c r="I113" s="395"/>
      <c r="J113" s="396"/>
      <c r="K113" s="396"/>
      <c r="L113" s="397"/>
      <c r="M113" s="49"/>
    </row>
    <row r="114" spans="1:13" ht="21" customHeight="1">
      <c r="A114" s="20"/>
      <c r="B114" s="21" t="s">
        <v>67</v>
      </c>
      <c r="C114" s="22">
        <f t="shared" si="2"/>
        <v>45448</v>
      </c>
      <c r="D114" s="23"/>
      <c r="E114" s="24" t="s">
        <v>36</v>
      </c>
      <c r="F114" s="23"/>
      <c r="G114" s="24" t="s">
        <v>36</v>
      </c>
      <c r="H114" s="26"/>
      <c r="I114" s="395"/>
      <c r="J114" s="396"/>
      <c r="K114" s="396"/>
      <c r="L114" s="397"/>
      <c r="M114" s="49"/>
    </row>
    <row r="115" spans="1:13" ht="21" customHeight="1">
      <c r="A115" s="20"/>
      <c r="B115" s="21" t="s">
        <v>68</v>
      </c>
      <c r="C115" s="22">
        <f t="shared" si="2"/>
        <v>45449</v>
      </c>
      <c r="D115" s="23"/>
      <c r="E115" s="24" t="s">
        <v>36</v>
      </c>
      <c r="F115" s="23"/>
      <c r="G115" s="24" t="s">
        <v>36</v>
      </c>
      <c r="H115" s="26"/>
      <c r="I115" s="395"/>
      <c r="J115" s="396"/>
      <c r="K115" s="396"/>
      <c r="L115" s="397"/>
      <c r="M115" s="49"/>
    </row>
    <row r="116" spans="1:13" ht="21" customHeight="1">
      <c r="A116" s="20"/>
      <c r="B116" s="21" t="s">
        <v>69</v>
      </c>
      <c r="C116" s="22">
        <f t="shared" si="2"/>
        <v>45450</v>
      </c>
      <c r="D116" s="23"/>
      <c r="E116" s="24" t="s">
        <v>36</v>
      </c>
      <c r="F116" s="23"/>
      <c r="G116" s="24" t="s">
        <v>36</v>
      </c>
      <c r="H116" s="26"/>
      <c r="I116" s="395"/>
      <c r="J116" s="396"/>
      <c r="K116" s="396"/>
      <c r="L116" s="397"/>
      <c r="M116" s="49"/>
    </row>
    <row r="117" spans="1:13" ht="21" customHeight="1">
      <c r="A117" s="20"/>
      <c r="B117" s="21" t="s">
        <v>70</v>
      </c>
      <c r="C117" s="22">
        <f t="shared" si="2"/>
        <v>45451</v>
      </c>
      <c r="D117" s="23"/>
      <c r="E117" s="24" t="s">
        <v>36</v>
      </c>
      <c r="F117" s="23"/>
      <c r="G117" s="24" t="s">
        <v>36</v>
      </c>
      <c r="H117" s="26"/>
      <c r="I117" s="395"/>
      <c r="J117" s="396"/>
      <c r="K117" s="396"/>
      <c r="L117" s="397"/>
      <c r="M117" s="49"/>
    </row>
    <row r="118" spans="1:13" ht="21" customHeight="1">
      <c r="A118" s="20"/>
      <c r="B118" s="21" t="s">
        <v>71</v>
      </c>
      <c r="C118" s="22">
        <f t="shared" si="2"/>
        <v>45452</v>
      </c>
      <c r="D118" s="23"/>
      <c r="E118" s="24" t="s">
        <v>36</v>
      </c>
      <c r="F118" s="23"/>
      <c r="G118" s="24" t="s">
        <v>36</v>
      </c>
      <c r="H118" s="26"/>
      <c r="I118" s="395"/>
      <c r="J118" s="396"/>
      <c r="K118" s="396"/>
      <c r="L118" s="397"/>
      <c r="M118" s="49"/>
    </row>
    <row r="119" spans="1:13" ht="21" customHeight="1">
      <c r="A119" s="20"/>
      <c r="B119" s="21" t="s">
        <v>72</v>
      </c>
      <c r="C119" s="22">
        <f t="shared" si="2"/>
        <v>45453</v>
      </c>
      <c r="D119" s="23"/>
      <c r="E119" s="24" t="s">
        <v>36</v>
      </c>
      <c r="F119" s="23"/>
      <c r="G119" s="24" t="s">
        <v>36</v>
      </c>
      <c r="H119" s="26"/>
      <c r="I119" s="395"/>
      <c r="J119" s="396"/>
      <c r="K119" s="396"/>
      <c r="L119" s="397"/>
      <c r="M119" s="49"/>
    </row>
    <row r="120" spans="1:13" ht="21" customHeight="1">
      <c r="A120" s="20"/>
      <c r="B120" s="21" t="s">
        <v>73</v>
      </c>
      <c r="C120" s="22">
        <f t="shared" si="2"/>
        <v>45454</v>
      </c>
      <c r="D120" s="23"/>
      <c r="E120" s="24" t="s">
        <v>36</v>
      </c>
      <c r="F120" s="23"/>
      <c r="G120" s="24" t="s">
        <v>36</v>
      </c>
      <c r="H120" s="26"/>
      <c r="I120" s="395"/>
      <c r="J120" s="396"/>
      <c r="K120" s="396"/>
      <c r="L120" s="397"/>
      <c r="M120" s="49"/>
    </row>
    <row r="121" spans="1:13" ht="21" customHeight="1">
      <c r="A121" s="20"/>
      <c r="B121" s="21" t="s">
        <v>74</v>
      </c>
      <c r="C121" s="22">
        <f t="shared" si="2"/>
        <v>45455</v>
      </c>
      <c r="D121" s="23"/>
      <c r="E121" s="24" t="s">
        <v>36</v>
      </c>
      <c r="F121" s="23"/>
      <c r="G121" s="24" t="s">
        <v>36</v>
      </c>
      <c r="H121" s="26"/>
      <c r="I121" s="395"/>
      <c r="J121" s="396"/>
      <c r="K121" s="396"/>
      <c r="L121" s="397"/>
      <c r="M121" s="49"/>
    </row>
    <row r="122" spans="1:13" ht="21" customHeight="1">
      <c r="A122" s="20"/>
      <c r="B122" s="21" t="s">
        <v>75</v>
      </c>
      <c r="C122" s="22">
        <f t="shared" si="2"/>
        <v>45456</v>
      </c>
      <c r="D122" s="23"/>
      <c r="E122" s="24" t="s">
        <v>36</v>
      </c>
      <c r="F122" s="23"/>
      <c r="G122" s="24" t="s">
        <v>36</v>
      </c>
      <c r="H122" s="26"/>
      <c r="I122" s="395"/>
      <c r="J122" s="396"/>
      <c r="K122" s="396"/>
      <c r="L122" s="397"/>
      <c r="M122" s="49"/>
    </row>
    <row r="123" spans="1:13" ht="21" customHeight="1">
      <c r="A123" s="20"/>
      <c r="B123" s="21" t="s">
        <v>76</v>
      </c>
      <c r="C123" s="22">
        <f t="shared" si="2"/>
        <v>45457</v>
      </c>
      <c r="D123" s="23"/>
      <c r="E123" s="24" t="s">
        <v>36</v>
      </c>
      <c r="F123" s="23"/>
      <c r="G123" s="24" t="s">
        <v>36</v>
      </c>
      <c r="H123" s="26"/>
      <c r="I123" s="395"/>
      <c r="J123" s="396"/>
      <c r="K123" s="396"/>
      <c r="L123" s="397"/>
      <c r="M123" s="49"/>
    </row>
    <row r="124" spans="1:13" ht="21" customHeight="1">
      <c r="A124" s="20"/>
      <c r="B124" s="21" t="s">
        <v>77</v>
      </c>
      <c r="C124" s="22">
        <f t="shared" si="2"/>
        <v>45458</v>
      </c>
      <c r="D124" s="23"/>
      <c r="E124" s="24" t="s">
        <v>36</v>
      </c>
      <c r="F124" s="23"/>
      <c r="G124" s="24" t="s">
        <v>36</v>
      </c>
      <c r="H124" s="26"/>
      <c r="I124" s="395"/>
      <c r="J124" s="396"/>
      <c r="K124" s="396"/>
      <c r="L124" s="397"/>
      <c r="M124" s="49"/>
    </row>
    <row r="125" spans="1:13" ht="21" customHeight="1">
      <c r="A125" s="20"/>
      <c r="B125" s="21" t="s">
        <v>78</v>
      </c>
      <c r="C125" s="22">
        <f t="shared" si="2"/>
        <v>45459</v>
      </c>
      <c r="D125" s="23"/>
      <c r="E125" s="24" t="s">
        <v>36</v>
      </c>
      <c r="F125" s="23"/>
      <c r="G125" s="24" t="s">
        <v>36</v>
      </c>
      <c r="H125" s="26"/>
      <c r="I125" s="395"/>
      <c r="J125" s="396"/>
      <c r="K125" s="396"/>
      <c r="L125" s="397"/>
      <c r="M125" s="49"/>
    </row>
    <row r="126" spans="1:13" ht="21" customHeight="1">
      <c r="A126" s="20"/>
      <c r="B126" s="21" t="s">
        <v>79</v>
      </c>
      <c r="C126" s="22">
        <f t="shared" si="2"/>
        <v>45460</v>
      </c>
      <c r="D126" s="23"/>
      <c r="E126" s="24" t="s">
        <v>36</v>
      </c>
      <c r="F126" s="23"/>
      <c r="G126" s="24" t="s">
        <v>36</v>
      </c>
      <c r="H126" s="26"/>
      <c r="I126" s="395"/>
      <c r="J126" s="396"/>
      <c r="K126" s="396"/>
      <c r="L126" s="397"/>
      <c r="M126" s="49"/>
    </row>
    <row r="127" spans="1:13" ht="21" customHeight="1">
      <c r="A127" s="20"/>
      <c r="B127" s="21" t="s">
        <v>80</v>
      </c>
      <c r="C127" s="22">
        <f t="shared" si="2"/>
        <v>45461</v>
      </c>
      <c r="D127" s="23"/>
      <c r="E127" s="24" t="s">
        <v>36</v>
      </c>
      <c r="F127" s="23"/>
      <c r="G127" s="24" t="s">
        <v>36</v>
      </c>
      <c r="H127" s="26"/>
      <c r="I127" s="395"/>
      <c r="J127" s="396"/>
      <c r="K127" s="396"/>
      <c r="L127" s="397"/>
      <c r="M127" s="49"/>
    </row>
    <row r="128" spans="1:13" ht="21" customHeight="1">
      <c r="A128" s="20"/>
      <c r="B128" s="21" t="s">
        <v>81</v>
      </c>
      <c r="C128" s="22">
        <f t="shared" si="2"/>
        <v>45462</v>
      </c>
      <c r="D128" s="23"/>
      <c r="E128" s="24" t="s">
        <v>36</v>
      </c>
      <c r="F128" s="23"/>
      <c r="G128" s="24" t="s">
        <v>36</v>
      </c>
      <c r="H128" s="26"/>
      <c r="I128" s="395"/>
      <c r="J128" s="396"/>
      <c r="K128" s="396"/>
      <c r="L128" s="397"/>
      <c r="M128" s="49"/>
    </row>
    <row r="129" spans="1:13" ht="21" customHeight="1">
      <c r="A129" s="20"/>
      <c r="B129" s="21" t="s">
        <v>82</v>
      </c>
      <c r="C129" s="22">
        <f t="shared" si="2"/>
        <v>45463</v>
      </c>
      <c r="D129" s="23"/>
      <c r="E129" s="24" t="s">
        <v>36</v>
      </c>
      <c r="F129" s="23"/>
      <c r="G129" s="24" t="s">
        <v>36</v>
      </c>
      <c r="H129" s="26"/>
      <c r="I129" s="395"/>
      <c r="J129" s="396"/>
      <c r="K129" s="396"/>
      <c r="L129" s="397"/>
      <c r="M129" s="49"/>
    </row>
    <row r="130" spans="1:13" ht="21" customHeight="1">
      <c r="A130" s="20"/>
      <c r="B130" s="21" t="s">
        <v>83</v>
      </c>
      <c r="C130" s="22">
        <f t="shared" si="2"/>
        <v>45464</v>
      </c>
      <c r="D130" s="23"/>
      <c r="E130" s="24" t="s">
        <v>36</v>
      </c>
      <c r="F130" s="23"/>
      <c r="G130" s="24" t="s">
        <v>36</v>
      </c>
      <c r="H130" s="26"/>
      <c r="I130" s="395"/>
      <c r="J130" s="396"/>
      <c r="K130" s="396"/>
      <c r="L130" s="397"/>
      <c r="M130" s="49"/>
    </row>
    <row r="131" spans="1:13" ht="21" customHeight="1">
      <c r="A131" s="20"/>
      <c r="B131" s="21" t="s">
        <v>84</v>
      </c>
      <c r="C131" s="22">
        <f t="shared" si="2"/>
        <v>45465</v>
      </c>
      <c r="D131" s="23"/>
      <c r="E131" s="24" t="s">
        <v>36</v>
      </c>
      <c r="F131" s="23"/>
      <c r="G131" s="24" t="s">
        <v>36</v>
      </c>
      <c r="H131" s="26"/>
      <c r="I131" s="395"/>
      <c r="J131" s="396"/>
      <c r="K131" s="396"/>
      <c r="L131" s="397"/>
      <c r="M131" s="49"/>
    </row>
    <row r="132" spans="1:13" ht="21" customHeight="1">
      <c r="A132" s="20"/>
      <c r="B132" s="21" t="s">
        <v>85</v>
      </c>
      <c r="C132" s="22">
        <f t="shared" si="2"/>
        <v>45466</v>
      </c>
      <c r="D132" s="23"/>
      <c r="E132" s="24" t="s">
        <v>36</v>
      </c>
      <c r="F132" s="23"/>
      <c r="G132" s="24" t="s">
        <v>36</v>
      </c>
      <c r="H132" s="26"/>
      <c r="I132" s="395"/>
      <c r="J132" s="396"/>
      <c r="K132" s="396"/>
      <c r="L132" s="397"/>
      <c r="M132" s="49"/>
    </row>
    <row r="133" spans="1:13" ht="21" customHeight="1">
      <c r="A133" s="20"/>
      <c r="B133" s="21" t="s">
        <v>86</v>
      </c>
      <c r="C133" s="22">
        <f t="shared" si="2"/>
        <v>45467</v>
      </c>
      <c r="D133" s="23"/>
      <c r="E133" s="24" t="s">
        <v>36</v>
      </c>
      <c r="F133" s="23"/>
      <c r="G133" s="24" t="s">
        <v>36</v>
      </c>
      <c r="H133" s="26"/>
      <c r="I133" s="395"/>
      <c r="J133" s="396"/>
      <c r="K133" s="396"/>
      <c r="L133" s="397"/>
      <c r="M133" s="49"/>
    </row>
    <row r="134" spans="1:13" ht="21" customHeight="1">
      <c r="A134" s="20"/>
      <c r="B134" s="21" t="s">
        <v>87</v>
      </c>
      <c r="C134" s="22">
        <f t="shared" si="2"/>
        <v>45468</v>
      </c>
      <c r="D134" s="23"/>
      <c r="E134" s="24" t="s">
        <v>36</v>
      </c>
      <c r="F134" s="23"/>
      <c r="G134" s="24" t="s">
        <v>36</v>
      </c>
      <c r="H134" s="26"/>
      <c r="I134" s="395"/>
      <c r="J134" s="396"/>
      <c r="K134" s="396"/>
      <c r="L134" s="397"/>
      <c r="M134" s="49"/>
    </row>
    <row r="135" spans="1:13" ht="21" customHeight="1">
      <c r="A135" s="20"/>
      <c r="B135" s="21" t="s">
        <v>88</v>
      </c>
      <c r="C135" s="22">
        <f t="shared" si="2"/>
        <v>45469</v>
      </c>
      <c r="D135" s="23"/>
      <c r="E135" s="24" t="s">
        <v>36</v>
      </c>
      <c r="F135" s="23"/>
      <c r="G135" s="24" t="s">
        <v>36</v>
      </c>
      <c r="H135" s="26"/>
      <c r="I135" s="395"/>
      <c r="J135" s="396"/>
      <c r="K135" s="396"/>
      <c r="L135" s="397"/>
      <c r="M135" s="49"/>
    </row>
    <row r="136" spans="1:13" ht="21" customHeight="1">
      <c r="A136" s="20"/>
      <c r="B136" s="21" t="s">
        <v>89</v>
      </c>
      <c r="C136" s="22">
        <f t="shared" si="2"/>
        <v>45470</v>
      </c>
      <c r="D136" s="23"/>
      <c r="E136" s="24" t="s">
        <v>36</v>
      </c>
      <c r="F136" s="23"/>
      <c r="G136" s="24" t="s">
        <v>36</v>
      </c>
      <c r="H136" s="26"/>
      <c r="I136" s="395"/>
      <c r="J136" s="396"/>
      <c r="K136" s="396"/>
      <c r="L136" s="397"/>
      <c r="M136" s="49"/>
    </row>
    <row r="137" spans="1:13" ht="21" customHeight="1">
      <c r="A137" s="20"/>
      <c r="B137" s="21" t="s">
        <v>90</v>
      </c>
      <c r="C137" s="22">
        <f t="shared" si="2"/>
        <v>45471</v>
      </c>
      <c r="D137" s="23"/>
      <c r="E137" s="24" t="s">
        <v>36</v>
      </c>
      <c r="F137" s="23"/>
      <c r="G137" s="24" t="s">
        <v>36</v>
      </c>
      <c r="H137" s="26"/>
      <c r="I137" s="395"/>
      <c r="J137" s="396"/>
      <c r="K137" s="396"/>
      <c r="L137" s="397"/>
      <c r="M137" s="49"/>
    </row>
    <row r="138" spans="1:13" ht="21" customHeight="1">
      <c r="A138" s="20"/>
      <c r="B138" s="21" t="s">
        <v>91</v>
      </c>
      <c r="C138" s="22">
        <f t="shared" si="2"/>
        <v>45472</v>
      </c>
      <c r="D138" s="23"/>
      <c r="E138" s="24" t="s">
        <v>36</v>
      </c>
      <c r="F138" s="23"/>
      <c r="G138" s="24" t="s">
        <v>36</v>
      </c>
      <c r="H138" s="26"/>
      <c r="I138" s="395"/>
      <c r="J138" s="396"/>
      <c r="K138" s="396"/>
      <c r="L138" s="397"/>
      <c r="M138" s="49"/>
    </row>
    <row r="139" spans="1:13" ht="21" customHeight="1">
      <c r="A139" s="20"/>
      <c r="B139" s="21" t="s">
        <v>92</v>
      </c>
      <c r="C139" s="22">
        <f t="shared" si="2"/>
        <v>45473</v>
      </c>
      <c r="D139" s="23"/>
      <c r="E139" s="24" t="s">
        <v>36</v>
      </c>
      <c r="F139" s="23"/>
      <c r="G139" s="24" t="s">
        <v>36</v>
      </c>
      <c r="H139" s="26"/>
      <c r="I139" s="395"/>
      <c r="J139" s="396"/>
      <c r="K139" s="396"/>
      <c r="L139" s="397"/>
      <c r="M139" s="49"/>
    </row>
    <row r="140" spans="1:13" ht="21" customHeight="1">
      <c r="A140" s="20">
        <f>DATE($B$9,$B$108,B140)</f>
        <v>45443</v>
      </c>
      <c r="B140" s="21"/>
      <c r="C140" s="22"/>
      <c r="D140" s="50"/>
      <c r="E140" s="32"/>
      <c r="F140" s="51"/>
      <c r="G140" s="52"/>
      <c r="H140" s="53"/>
      <c r="I140" s="398"/>
      <c r="J140" s="398"/>
      <c r="K140" s="398"/>
      <c r="L140" s="398"/>
      <c r="M140" s="49"/>
    </row>
    <row r="141" spans="1:13" ht="21" customHeight="1">
      <c r="B141" s="405" t="s">
        <v>57</v>
      </c>
      <c r="C141" s="406"/>
      <c r="D141" s="34">
        <f>SUM(D110:D140)</f>
        <v>0</v>
      </c>
      <c r="E141" s="48" t="s">
        <v>36</v>
      </c>
      <c r="F141" s="34">
        <f>SUM(F110:F140)</f>
        <v>0</v>
      </c>
      <c r="G141" s="48" t="s">
        <v>36</v>
      </c>
      <c r="H141" s="407" t="s">
        <v>243</v>
      </c>
      <c r="I141" s="408"/>
      <c r="J141" s="69"/>
      <c r="K141" s="57" t="s">
        <v>242</v>
      </c>
      <c r="L141" s="39"/>
      <c r="M141" s="39"/>
    </row>
    <row r="142" spans="1:13" ht="22.5" customHeight="1">
      <c r="B142" s="409" t="s">
        <v>58</v>
      </c>
      <c r="C142" s="410"/>
      <c r="D142" s="34">
        <f>SUM(D43,D92,D141)</f>
        <v>0</v>
      </c>
      <c r="E142" s="35" t="s">
        <v>36</v>
      </c>
      <c r="F142" s="34">
        <f>SUM(F43,F92,F141)</f>
        <v>0</v>
      </c>
      <c r="G142" s="37" t="s">
        <v>37</v>
      </c>
      <c r="H142" s="407" t="s">
        <v>244</v>
      </c>
      <c r="I142" s="408"/>
      <c r="J142" s="262">
        <f>SUM(J93,J141)</f>
        <v>0</v>
      </c>
      <c r="K142" s="57" t="s">
        <v>242</v>
      </c>
      <c r="L142" s="39"/>
      <c r="M142" s="39"/>
    </row>
    <row r="143" spans="1:13" ht="19.5" customHeight="1">
      <c r="B143" s="40" t="s">
        <v>59</v>
      </c>
      <c r="C143" s="41" t="s">
        <v>258</v>
      </c>
      <c r="D143" s="42"/>
      <c r="E143" s="42"/>
      <c r="F143" s="42"/>
      <c r="G143" s="42"/>
      <c r="H143" s="42"/>
      <c r="I143" s="42"/>
      <c r="J143" s="42"/>
      <c r="K143" s="42"/>
      <c r="L143" s="42"/>
      <c r="M143" s="42"/>
    </row>
    <row r="144" spans="1:13" ht="30" customHeight="1">
      <c r="B144" s="43" t="s">
        <v>60</v>
      </c>
      <c r="C144" s="399" t="s">
        <v>61</v>
      </c>
      <c r="D144" s="399"/>
      <c r="E144" s="399"/>
      <c r="F144" s="399"/>
      <c r="G144" s="399"/>
      <c r="H144" s="399"/>
      <c r="I144" s="399"/>
      <c r="J144" s="399"/>
      <c r="K144" s="399"/>
      <c r="L144" s="399"/>
      <c r="M144" s="399"/>
    </row>
    <row r="145" spans="1:15" ht="18" customHeight="1">
      <c r="B145" s="43" t="s">
        <v>62</v>
      </c>
      <c r="C145" s="399" t="s">
        <v>245</v>
      </c>
      <c r="D145" s="399"/>
      <c r="E145" s="399"/>
      <c r="F145" s="399"/>
      <c r="G145" s="399"/>
      <c r="H145" s="399"/>
      <c r="I145" s="399"/>
      <c r="J145" s="399"/>
      <c r="K145" s="399"/>
      <c r="L145" s="399"/>
      <c r="M145" s="399"/>
    </row>
    <row r="146" spans="1:15" ht="30" customHeight="1">
      <c r="B146" s="43" t="s">
        <v>246</v>
      </c>
      <c r="C146" s="399" t="s">
        <v>63</v>
      </c>
      <c r="D146" s="399"/>
      <c r="E146" s="399"/>
      <c r="F146" s="399"/>
      <c r="G146" s="399"/>
      <c r="H146" s="399"/>
      <c r="I146" s="399"/>
      <c r="J146" s="399"/>
      <c r="K146" s="399"/>
      <c r="L146" s="399"/>
      <c r="M146" s="399"/>
    </row>
    <row r="147" spans="1:15" ht="30" customHeight="1">
      <c r="B147" s="43" t="s">
        <v>247</v>
      </c>
      <c r="C147" s="399" t="s">
        <v>249</v>
      </c>
      <c r="D147" s="399"/>
      <c r="E147" s="399"/>
      <c r="F147" s="399"/>
      <c r="G147" s="399"/>
      <c r="H147" s="399"/>
      <c r="I147" s="399"/>
      <c r="J147" s="399"/>
      <c r="K147" s="399"/>
      <c r="L147" s="399"/>
      <c r="M147" s="399"/>
    </row>
    <row r="148" spans="1:15" ht="27" customHeight="1">
      <c r="B148" s="2"/>
      <c r="M148" s="4" t="str">
        <f>$M$1</f>
        <v>（様式例第５号）</v>
      </c>
    </row>
    <row r="149" spans="1:15" ht="30.75" customHeight="1">
      <c r="B149" s="2" t="s">
        <v>22</v>
      </c>
      <c r="C149" s="2"/>
      <c r="G149" s="5"/>
    </row>
    <row r="150" spans="1:15" ht="27.75" customHeight="1">
      <c r="C150" s="7"/>
      <c r="D150" s="400" t="str">
        <f>$D$3</f>
        <v>令和</v>
      </c>
      <c r="E150" s="400"/>
      <c r="F150" s="44">
        <f>$F$3</f>
        <v>6</v>
      </c>
      <c r="G150" s="7" t="s">
        <v>94</v>
      </c>
      <c r="H150" s="7"/>
      <c r="I150" s="7"/>
      <c r="J150" s="7"/>
      <c r="K150" s="7"/>
      <c r="L150" s="7"/>
      <c r="M150" s="7"/>
    </row>
    <row r="152" spans="1:15" ht="22.5" customHeight="1">
      <c r="B152" s="8" t="s">
        <v>23</v>
      </c>
      <c r="C152" s="9"/>
      <c r="D152" s="401" t="str">
        <f>IF($D$5="","",$D$5)</f>
        <v/>
      </c>
      <c r="E152" s="401"/>
      <c r="F152" s="401"/>
      <c r="G152" s="10"/>
      <c r="L152" s="203"/>
      <c r="M152" s="402"/>
    </row>
    <row r="153" spans="1:15" ht="22.5" customHeight="1">
      <c r="B153" s="403" t="s">
        <v>24</v>
      </c>
      <c r="C153" s="404"/>
      <c r="D153" s="401" t="str">
        <f>IF($D$6="","",$D$6)</f>
        <v/>
      </c>
      <c r="E153" s="401"/>
      <c r="F153" s="401"/>
      <c r="G153" s="10"/>
      <c r="L153" s="204"/>
      <c r="M153" s="402"/>
    </row>
    <row r="154" spans="1:15" ht="22.5" customHeight="1">
      <c r="B154" s="422" t="s">
        <v>25</v>
      </c>
      <c r="C154" s="423"/>
      <c r="D154" s="426" t="str">
        <f>IF($D$7="","",$D$7)</f>
        <v/>
      </c>
      <c r="E154" s="427"/>
      <c r="F154" s="428"/>
      <c r="G154" s="10"/>
      <c r="H154" s="12"/>
      <c r="I154" s="12"/>
      <c r="J154" s="12"/>
      <c r="K154" s="12"/>
      <c r="L154" s="204"/>
      <c r="M154" s="402"/>
      <c r="N154" s="11"/>
      <c r="O154" s="11"/>
    </row>
    <row r="155" spans="1:15" ht="22.5" customHeight="1">
      <c r="B155" s="424"/>
      <c r="C155" s="425"/>
      <c r="D155" s="429"/>
      <c r="E155" s="430"/>
      <c r="F155" s="431"/>
      <c r="G155" s="10"/>
      <c r="H155" s="13"/>
      <c r="I155" s="13"/>
      <c r="J155" s="13"/>
      <c r="K155" s="13"/>
      <c r="L155" s="204"/>
      <c r="M155" s="402"/>
      <c r="N155" s="11"/>
      <c r="O155" s="11"/>
    </row>
    <row r="156" spans="1:15" ht="20.25" customHeight="1">
      <c r="B156" s="16"/>
      <c r="C156" s="16"/>
      <c r="D156" s="16"/>
      <c r="E156" s="16"/>
      <c r="F156" s="16"/>
      <c r="G156" s="16"/>
      <c r="H156" s="16"/>
      <c r="I156" s="16"/>
      <c r="J156" s="16"/>
      <c r="K156" s="16"/>
      <c r="L156" s="205"/>
      <c r="M156" s="45"/>
      <c r="N156" s="11"/>
      <c r="O156" s="11"/>
    </row>
    <row r="157" spans="1:15" ht="21" customHeight="1">
      <c r="B157" s="46">
        <v>7</v>
      </c>
      <c r="C157" s="18" t="s">
        <v>27</v>
      </c>
      <c r="D157" s="411" t="s">
        <v>28</v>
      </c>
      <c r="E157" s="411"/>
      <c r="F157" s="411"/>
      <c r="G157" s="411"/>
      <c r="H157" s="412" t="s">
        <v>29</v>
      </c>
      <c r="I157" s="414" t="s">
        <v>30</v>
      </c>
      <c r="J157" s="415"/>
      <c r="K157" s="415"/>
      <c r="L157" s="416"/>
      <c r="M157" s="47"/>
    </row>
    <row r="158" spans="1:15" ht="20.25" customHeight="1">
      <c r="B158" s="66" t="s">
        <v>31</v>
      </c>
      <c r="C158" s="67" t="s">
        <v>32</v>
      </c>
      <c r="D158" s="420" t="s">
        <v>33</v>
      </c>
      <c r="E158" s="420"/>
      <c r="F158" s="421" t="s">
        <v>34</v>
      </c>
      <c r="G158" s="421"/>
      <c r="H158" s="413"/>
      <c r="I158" s="417"/>
      <c r="J158" s="418"/>
      <c r="K158" s="418"/>
      <c r="L158" s="419"/>
      <c r="M158" s="47"/>
    </row>
    <row r="159" spans="1:15" ht="21" customHeight="1">
      <c r="A159" s="20"/>
      <c r="B159" s="21" t="s">
        <v>35</v>
      </c>
      <c r="C159" s="22">
        <f t="shared" ref="C159:C189" si="3">DATE($B$9,$B$157,$B159)</f>
        <v>45474</v>
      </c>
      <c r="D159" s="23"/>
      <c r="E159" s="24" t="s">
        <v>36</v>
      </c>
      <c r="F159" s="23"/>
      <c r="G159" s="24" t="s">
        <v>36</v>
      </c>
      <c r="H159" s="26"/>
      <c r="I159" s="395"/>
      <c r="J159" s="396"/>
      <c r="K159" s="396"/>
      <c r="L159" s="397"/>
      <c r="M159" s="31"/>
    </row>
    <row r="160" spans="1:15" ht="21" customHeight="1">
      <c r="A160" s="20"/>
      <c r="B160" s="21" t="s">
        <v>64</v>
      </c>
      <c r="C160" s="22">
        <f t="shared" si="3"/>
        <v>45475</v>
      </c>
      <c r="D160" s="23"/>
      <c r="E160" s="24" t="s">
        <v>36</v>
      </c>
      <c r="F160" s="23"/>
      <c r="G160" s="24" t="s">
        <v>36</v>
      </c>
      <c r="H160" s="26"/>
      <c r="I160" s="395"/>
      <c r="J160" s="396"/>
      <c r="K160" s="396"/>
      <c r="L160" s="397"/>
      <c r="M160" s="31"/>
    </row>
    <row r="161" spans="1:13" ht="21" customHeight="1">
      <c r="A161" s="20"/>
      <c r="B161" s="21" t="s">
        <v>65</v>
      </c>
      <c r="C161" s="22">
        <f t="shared" si="3"/>
        <v>45476</v>
      </c>
      <c r="D161" s="23"/>
      <c r="E161" s="24" t="s">
        <v>36</v>
      </c>
      <c r="F161" s="23"/>
      <c r="G161" s="24" t="s">
        <v>36</v>
      </c>
      <c r="H161" s="26"/>
      <c r="I161" s="395"/>
      <c r="J161" s="396"/>
      <c r="K161" s="396"/>
      <c r="L161" s="397"/>
      <c r="M161" s="31"/>
    </row>
    <row r="162" spans="1:13" ht="21" customHeight="1">
      <c r="A162" s="20"/>
      <c r="B162" s="21" t="s">
        <v>66</v>
      </c>
      <c r="C162" s="22">
        <f t="shared" si="3"/>
        <v>45477</v>
      </c>
      <c r="D162" s="23"/>
      <c r="E162" s="24" t="s">
        <v>36</v>
      </c>
      <c r="F162" s="23"/>
      <c r="G162" s="24" t="s">
        <v>36</v>
      </c>
      <c r="H162" s="26"/>
      <c r="I162" s="395"/>
      <c r="J162" s="396"/>
      <c r="K162" s="396"/>
      <c r="L162" s="397"/>
      <c r="M162" s="31"/>
    </row>
    <row r="163" spans="1:13" ht="21" customHeight="1">
      <c r="A163" s="20"/>
      <c r="B163" s="21" t="s">
        <v>67</v>
      </c>
      <c r="C163" s="22">
        <f t="shared" si="3"/>
        <v>45478</v>
      </c>
      <c r="D163" s="23"/>
      <c r="E163" s="24" t="s">
        <v>36</v>
      </c>
      <c r="F163" s="23"/>
      <c r="G163" s="24" t="s">
        <v>36</v>
      </c>
      <c r="H163" s="26"/>
      <c r="I163" s="395"/>
      <c r="J163" s="396"/>
      <c r="K163" s="396"/>
      <c r="L163" s="397"/>
      <c r="M163" s="31"/>
    </row>
    <row r="164" spans="1:13" ht="21" customHeight="1">
      <c r="A164" s="20"/>
      <c r="B164" s="21" t="s">
        <v>68</v>
      </c>
      <c r="C164" s="22">
        <f t="shared" si="3"/>
        <v>45479</v>
      </c>
      <c r="D164" s="23"/>
      <c r="E164" s="24" t="s">
        <v>36</v>
      </c>
      <c r="F164" s="23"/>
      <c r="G164" s="24" t="s">
        <v>36</v>
      </c>
      <c r="H164" s="26"/>
      <c r="I164" s="395"/>
      <c r="J164" s="396"/>
      <c r="K164" s="396"/>
      <c r="L164" s="397"/>
      <c r="M164" s="31"/>
    </row>
    <row r="165" spans="1:13" ht="21" customHeight="1">
      <c r="A165" s="20"/>
      <c r="B165" s="21" t="s">
        <v>69</v>
      </c>
      <c r="C165" s="22">
        <f t="shared" si="3"/>
        <v>45480</v>
      </c>
      <c r="D165" s="23"/>
      <c r="E165" s="24" t="s">
        <v>36</v>
      </c>
      <c r="F165" s="23"/>
      <c r="G165" s="24" t="s">
        <v>36</v>
      </c>
      <c r="H165" s="26"/>
      <c r="I165" s="395"/>
      <c r="J165" s="396"/>
      <c r="K165" s="396"/>
      <c r="L165" s="397"/>
      <c r="M165" s="31"/>
    </row>
    <row r="166" spans="1:13" ht="21" customHeight="1">
      <c r="A166" s="20"/>
      <c r="B166" s="21" t="s">
        <v>70</v>
      </c>
      <c r="C166" s="22">
        <f t="shared" si="3"/>
        <v>45481</v>
      </c>
      <c r="D166" s="23"/>
      <c r="E166" s="24" t="s">
        <v>36</v>
      </c>
      <c r="F166" s="23"/>
      <c r="G166" s="24" t="s">
        <v>36</v>
      </c>
      <c r="H166" s="26"/>
      <c r="I166" s="395"/>
      <c r="J166" s="396"/>
      <c r="K166" s="396"/>
      <c r="L166" s="397"/>
      <c r="M166" s="31"/>
    </row>
    <row r="167" spans="1:13" ht="21" customHeight="1">
      <c r="A167" s="20"/>
      <c r="B167" s="21" t="s">
        <v>71</v>
      </c>
      <c r="C167" s="22">
        <f t="shared" si="3"/>
        <v>45482</v>
      </c>
      <c r="D167" s="23"/>
      <c r="E167" s="24" t="s">
        <v>36</v>
      </c>
      <c r="F167" s="23"/>
      <c r="G167" s="24" t="s">
        <v>36</v>
      </c>
      <c r="H167" s="26"/>
      <c r="I167" s="395"/>
      <c r="J167" s="396"/>
      <c r="K167" s="396"/>
      <c r="L167" s="397"/>
      <c r="M167" s="31"/>
    </row>
    <row r="168" spans="1:13" ht="21" customHeight="1">
      <c r="A168" s="20"/>
      <c r="B168" s="21" t="s">
        <v>72</v>
      </c>
      <c r="C168" s="22">
        <f t="shared" si="3"/>
        <v>45483</v>
      </c>
      <c r="D168" s="23"/>
      <c r="E168" s="24" t="s">
        <v>36</v>
      </c>
      <c r="F168" s="23"/>
      <c r="G168" s="24" t="s">
        <v>36</v>
      </c>
      <c r="H168" s="26"/>
      <c r="I168" s="395"/>
      <c r="J168" s="396"/>
      <c r="K168" s="396"/>
      <c r="L168" s="397"/>
      <c r="M168" s="31"/>
    </row>
    <row r="169" spans="1:13" ht="21" customHeight="1">
      <c r="A169" s="20"/>
      <c r="B169" s="21" t="s">
        <v>73</v>
      </c>
      <c r="C169" s="22">
        <f t="shared" si="3"/>
        <v>45484</v>
      </c>
      <c r="D169" s="23"/>
      <c r="E169" s="24" t="s">
        <v>36</v>
      </c>
      <c r="F169" s="23"/>
      <c r="G169" s="24" t="s">
        <v>36</v>
      </c>
      <c r="H169" s="26"/>
      <c r="I169" s="395"/>
      <c r="J169" s="396"/>
      <c r="K169" s="396"/>
      <c r="L169" s="397"/>
      <c r="M169" s="31"/>
    </row>
    <row r="170" spans="1:13" ht="21" customHeight="1">
      <c r="A170" s="20"/>
      <c r="B170" s="21" t="s">
        <v>74</v>
      </c>
      <c r="C170" s="22">
        <f t="shared" si="3"/>
        <v>45485</v>
      </c>
      <c r="D170" s="23"/>
      <c r="E170" s="24" t="s">
        <v>36</v>
      </c>
      <c r="F170" s="23"/>
      <c r="G170" s="24" t="s">
        <v>36</v>
      </c>
      <c r="H170" s="26"/>
      <c r="I170" s="395"/>
      <c r="J170" s="396"/>
      <c r="K170" s="396"/>
      <c r="L170" s="397"/>
      <c r="M170" s="31"/>
    </row>
    <row r="171" spans="1:13" ht="21" customHeight="1">
      <c r="A171" s="20"/>
      <c r="B171" s="21" t="s">
        <v>75</v>
      </c>
      <c r="C171" s="22">
        <f t="shared" si="3"/>
        <v>45486</v>
      </c>
      <c r="D171" s="23"/>
      <c r="E171" s="24" t="s">
        <v>36</v>
      </c>
      <c r="F171" s="23"/>
      <c r="G171" s="24" t="s">
        <v>36</v>
      </c>
      <c r="H171" s="26"/>
      <c r="I171" s="395"/>
      <c r="J171" s="396"/>
      <c r="K171" s="396"/>
      <c r="L171" s="397"/>
      <c r="M171" s="31"/>
    </row>
    <row r="172" spans="1:13" ht="21" customHeight="1">
      <c r="A172" s="20"/>
      <c r="B172" s="21" t="s">
        <v>76</v>
      </c>
      <c r="C172" s="22">
        <f t="shared" si="3"/>
        <v>45487</v>
      </c>
      <c r="D172" s="23"/>
      <c r="E172" s="24" t="s">
        <v>36</v>
      </c>
      <c r="F172" s="23"/>
      <c r="G172" s="24" t="s">
        <v>36</v>
      </c>
      <c r="H172" s="26"/>
      <c r="I172" s="395"/>
      <c r="J172" s="396"/>
      <c r="K172" s="396"/>
      <c r="L172" s="397"/>
      <c r="M172" s="31"/>
    </row>
    <row r="173" spans="1:13" ht="21" customHeight="1">
      <c r="A173" s="20"/>
      <c r="B173" s="21" t="s">
        <v>77</v>
      </c>
      <c r="C173" s="22">
        <f t="shared" si="3"/>
        <v>45488</v>
      </c>
      <c r="D173" s="23"/>
      <c r="E173" s="24" t="s">
        <v>36</v>
      </c>
      <c r="F173" s="23"/>
      <c r="G173" s="24" t="s">
        <v>36</v>
      </c>
      <c r="H173" s="26"/>
      <c r="I173" s="395"/>
      <c r="J173" s="396"/>
      <c r="K173" s="396"/>
      <c r="L173" s="397"/>
      <c r="M173" s="31"/>
    </row>
    <row r="174" spans="1:13" ht="21" customHeight="1">
      <c r="A174" s="20"/>
      <c r="B174" s="21" t="s">
        <v>78</v>
      </c>
      <c r="C174" s="22">
        <f t="shared" si="3"/>
        <v>45489</v>
      </c>
      <c r="D174" s="23"/>
      <c r="E174" s="24" t="s">
        <v>36</v>
      </c>
      <c r="F174" s="23"/>
      <c r="G174" s="24" t="s">
        <v>36</v>
      </c>
      <c r="H174" s="26"/>
      <c r="I174" s="395"/>
      <c r="J174" s="396"/>
      <c r="K174" s="396"/>
      <c r="L174" s="397"/>
      <c r="M174" s="31"/>
    </row>
    <row r="175" spans="1:13" ht="21" customHeight="1">
      <c r="A175" s="20"/>
      <c r="B175" s="21" t="s">
        <v>79</v>
      </c>
      <c r="C175" s="22">
        <f t="shared" si="3"/>
        <v>45490</v>
      </c>
      <c r="D175" s="23"/>
      <c r="E175" s="24" t="s">
        <v>36</v>
      </c>
      <c r="F175" s="23"/>
      <c r="G175" s="24" t="s">
        <v>36</v>
      </c>
      <c r="H175" s="26"/>
      <c r="I175" s="395"/>
      <c r="J175" s="396"/>
      <c r="K175" s="396"/>
      <c r="L175" s="397"/>
      <c r="M175" s="31"/>
    </row>
    <row r="176" spans="1:13" ht="21" customHeight="1">
      <c r="A176" s="20"/>
      <c r="B176" s="21" t="s">
        <v>80</v>
      </c>
      <c r="C176" s="22">
        <f t="shared" si="3"/>
        <v>45491</v>
      </c>
      <c r="D176" s="23"/>
      <c r="E176" s="24" t="s">
        <v>36</v>
      </c>
      <c r="F176" s="23"/>
      <c r="G176" s="24" t="s">
        <v>36</v>
      </c>
      <c r="H176" s="26"/>
      <c r="I176" s="395"/>
      <c r="J176" s="396"/>
      <c r="K176" s="396"/>
      <c r="L176" s="397"/>
      <c r="M176" s="31"/>
    </row>
    <row r="177" spans="1:13" ht="21" customHeight="1">
      <c r="A177" s="20"/>
      <c r="B177" s="21" t="s">
        <v>81</v>
      </c>
      <c r="C177" s="22">
        <f t="shared" si="3"/>
        <v>45492</v>
      </c>
      <c r="D177" s="23"/>
      <c r="E177" s="24" t="s">
        <v>36</v>
      </c>
      <c r="F177" s="23"/>
      <c r="G177" s="24" t="s">
        <v>36</v>
      </c>
      <c r="H177" s="26"/>
      <c r="I177" s="395"/>
      <c r="J177" s="396"/>
      <c r="K177" s="396"/>
      <c r="L177" s="397"/>
      <c r="M177" s="31"/>
    </row>
    <row r="178" spans="1:13" ht="21" customHeight="1">
      <c r="A178" s="20"/>
      <c r="B178" s="21" t="s">
        <v>82</v>
      </c>
      <c r="C178" s="22">
        <f t="shared" si="3"/>
        <v>45493</v>
      </c>
      <c r="D178" s="23"/>
      <c r="E178" s="24" t="s">
        <v>36</v>
      </c>
      <c r="F178" s="23"/>
      <c r="G178" s="24" t="s">
        <v>36</v>
      </c>
      <c r="H178" s="26"/>
      <c r="I178" s="395"/>
      <c r="J178" s="396"/>
      <c r="K178" s="396"/>
      <c r="L178" s="397"/>
      <c r="M178" s="31"/>
    </row>
    <row r="179" spans="1:13" ht="21" customHeight="1">
      <c r="A179" s="20"/>
      <c r="B179" s="21" t="s">
        <v>83</v>
      </c>
      <c r="C179" s="22">
        <f t="shared" si="3"/>
        <v>45494</v>
      </c>
      <c r="D179" s="23"/>
      <c r="E179" s="24" t="s">
        <v>36</v>
      </c>
      <c r="F179" s="23"/>
      <c r="G179" s="24" t="s">
        <v>36</v>
      </c>
      <c r="H179" s="26"/>
      <c r="I179" s="395"/>
      <c r="J179" s="396"/>
      <c r="K179" s="396"/>
      <c r="L179" s="397"/>
      <c r="M179" s="31"/>
    </row>
    <row r="180" spans="1:13" ht="21" customHeight="1">
      <c r="A180" s="20"/>
      <c r="B180" s="21" t="s">
        <v>84</v>
      </c>
      <c r="C180" s="22">
        <f t="shared" si="3"/>
        <v>45495</v>
      </c>
      <c r="D180" s="23"/>
      <c r="E180" s="24" t="s">
        <v>36</v>
      </c>
      <c r="F180" s="23"/>
      <c r="G180" s="24" t="s">
        <v>36</v>
      </c>
      <c r="H180" s="26"/>
      <c r="I180" s="395"/>
      <c r="J180" s="396"/>
      <c r="K180" s="396"/>
      <c r="L180" s="397"/>
      <c r="M180" s="31"/>
    </row>
    <row r="181" spans="1:13" ht="21" customHeight="1">
      <c r="A181" s="20"/>
      <c r="B181" s="21" t="s">
        <v>85</v>
      </c>
      <c r="C181" s="22">
        <f t="shared" si="3"/>
        <v>45496</v>
      </c>
      <c r="D181" s="23"/>
      <c r="E181" s="24" t="s">
        <v>36</v>
      </c>
      <c r="F181" s="23"/>
      <c r="G181" s="24" t="s">
        <v>36</v>
      </c>
      <c r="H181" s="26"/>
      <c r="I181" s="395"/>
      <c r="J181" s="396"/>
      <c r="K181" s="396"/>
      <c r="L181" s="397"/>
      <c r="M181" s="31"/>
    </row>
    <row r="182" spans="1:13" ht="21" customHeight="1">
      <c r="A182" s="20"/>
      <c r="B182" s="21" t="s">
        <v>86</v>
      </c>
      <c r="C182" s="22">
        <f t="shared" si="3"/>
        <v>45497</v>
      </c>
      <c r="D182" s="23"/>
      <c r="E182" s="24" t="s">
        <v>36</v>
      </c>
      <c r="F182" s="23"/>
      <c r="G182" s="24" t="s">
        <v>36</v>
      </c>
      <c r="H182" s="26"/>
      <c r="I182" s="395"/>
      <c r="J182" s="396"/>
      <c r="K182" s="396"/>
      <c r="L182" s="397"/>
      <c r="M182" s="31"/>
    </row>
    <row r="183" spans="1:13" ht="21" customHeight="1">
      <c r="A183" s="20"/>
      <c r="B183" s="21" t="s">
        <v>87</v>
      </c>
      <c r="C183" s="22">
        <f t="shared" si="3"/>
        <v>45498</v>
      </c>
      <c r="D183" s="23"/>
      <c r="E183" s="24" t="s">
        <v>36</v>
      </c>
      <c r="F183" s="23"/>
      <c r="G183" s="24" t="s">
        <v>36</v>
      </c>
      <c r="H183" s="26"/>
      <c r="I183" s="395"/>
      <c r="J183" s="396"/>
      <c r="K183" s="396"/>
      <c r="L183" s="397"/>
      <c r="M183" s="31"/>
    </row>
    <row r="184" spans="1:13" ht="21" customHeight="1">
      <c r="A184" s="20"/>
      <c r="B184" s="21" t="s">
        <v>88</v>
      </c>
      <c r="C184" s="22">
        <f t="shared" si="3"/>
        <v>45499</v>
      </c>
      <c r="D184" s="23"/>
      <c r="E184" s="24" t="s">
        <v>36</v>
      </c>
      <c r="F184" s="23"/>
      <c r="G184" s="24" t="s">
        <v>36</v>
      </c>
      <c r="H184" s="26"/>
      <c r="I184" s="395"/>
      <c r="J184" s="396"/>
      <c r="K184" s="396"/>
      <c r="L184" s="397"/>
      <c r="M184" s="31"/>
    </row>
    <row r="185" spans="1:13" ht="21" customHeight="1">
      <c r="A185" s="20"/>
      <c r="B185" s="21" t="s">
        <v>89</v>
      </c>
      <c r="C185" s="22">
        <f t="shared" si="3"/>
        <v>45500</v>
      </c>
      <c r="D185" s="23"/>
      <c r="E185" s="24" t="s">
        <v>36</v>
      </c>
      <c r="F185" s="23"/>
      <c r="G185" s="24" t="s">
        <v>36</v>
      </c>
      <c r="H185" s="26"/>
      <c r="I185" s="395"/>
      <c r="J185" s="396"/>
      <c r="K185" s="396"/>
      <c r="L185" s="397"/>
      <c r="M185" s="31"/>
    </row>
    <row r="186" spans="1:13" ht="21" customHeight="1">
      <c r="A186" s="20"/>
      <c r="B186" s="21" t="s">
        <v>90</v>
      </c>
      <c r="C186" s="22">
        <f t="shared" si="3"/>
        <v>45501</v>
      </c>
      <c r="D186" s="23"/>
      <c r="E186" s="24" t="s">
        <v>36</v>
      </c>
      <c r="F186" s="23"/>
      <c r="G186" s="24" t="s">
        <v>36</v>
      </c>
      <c r="H186" s="26"/>
      <c r="I186" s="395"/>
      <c r="J186" s="396"/>
      <c r="K186" s="396"/>
      <c r="L186" s="397"/>
      <c r="M186" s="31"/>
    </row>
    <row r="187" spans="1:13" ht="21" customHeight="1">
      <c r="A187" s="20"/>
      <c r="B187" s="21" t="s">
        <v>91</v>
      </c>
      <c r="C187" s="22">
        <f t="shared" si="3"/>
        <v>45502</v>
      </c>
      <c r="D187" s="23"/>
      <c r="E187" s="24" t="s">
        <v>36</v>
      </c>
      <c r="F187" s="23"/>
      <c r="G187" s="24" t="s">
        <v>36</v>
      </c>
      <c r="H187" s="26"/>
      <c r="I187" s="395"/>
      <c r="J187" s="396"/>
      <c r="K187" s="396"/>
      <c r="L187" s="397"/>
      <c r="M187" s="31"/>
    </row>
    <row r="188" spans="1:13" ht="21" customHeight="1">
      <c r="A188" s="20"/>
      <c r="B188" s="21" t="s">
        <v>92</v>
      </c>
      <c r="C188" s="22">
        <f t="shared" si="3"/>
        <v>45503</v>
      </c>
      <c r="D188" s="23"/>
      <c r="E188" s="24" t="s">
        <v>36</v>
      </c>
      <c r="F188" s="23"/>
      <c r="G188" s="24" t="s">
        <v>36</v>
      </c>
      <c r="H188" s="26"/>
      <c r="I188" s="395"/>
      <c r="J188" s="396"/>
      <c r="K188" s="396"/>
      <c r="L188" s="397"/>
      <c r="M188" s="31"/>
    </row>
    <row r="189" spans="1:13" ht="21" customHeight="1">
      <c r="A189" s="20"/>
      <c r="B189" s="21" t="s">
        <v>93</v>
      </c>
      <c r="C189" s="22">
        <f t="shared" si="3"/>
        <v>45504</v>
      </c>
      <c r="D189" s="23"/>
      <c r="E189" s="24" t="s">
        <v>36</v>
      </c>
      <c r="F189" s="23"/>
      <c r="G189" s="24" t="s">
        <v>36</v>
      </c>
      <c r="H189" s="26"/>
      <c r="I189" s="395"/>
      <c r="J189" s="396"/>
      <c r="K189" s="396"/>
      <c r="L189" s="397"/>
      <c r="M189" s="31"/>
    </row>
    <row r="190" spans="1:13" ht="21" customHeight="1">
      <c r="B190" s="405" t="s">
        <v>57</v>
      </c>
      <c r="C190" s="406"/>
      <c r="D190" s="34">
        <f>SUM(D159:D189)</f>
        <v>0</v>
      </c>
      <c r="E190" s="48" t="s">
        <v>36</v>
      </c>
      <c r="F190" s="34">
        <f>SUM(F159:F189)</f>
        <v>0</v>
      </c>
      <c r="G190" s="48" t="s">
        <v>36</v>
      </c>
      <c r="H190" s="407" t="s">
        <v>243</v>
      </c>
      <c r="I190" s="408"/>
      <c r="J190" s="69"/>
      <c r="K190" s="57" t="s">
        <v>242</v>
      </c>
      <c r="L190" s="39"/>
      <c r="M190" s="39"/>
    </row>
    <row r="191" spans="1:13" ht="22.5" customHeight="1">
      <c r="B191" s="409" t="s">
        <v>58</v>
      </c>
      <c r="C191" s="410"/>
      <c r="D191" s="34">
        <f>SUM(D43,D92,D141,D190)</f>
        <v>0</v>
      </c>
      <c r="E191" s="35" t="s">
        <v>36</v>
      </c>
      <c r="F191" s="34">
        <f>SUM(F43,F92,F141,F190)</f>
        <v>0</v>
      </c>
      <c r="G191" s="37" t="s">
        <v>37</v>
      </c>
      <c r="H191" s="407" t="s">
        <v>244</v>
      </c>
      <c r="I191" s="408"/>
      <c r="J191" s="262">
        <f>SUM(J142,J190)</f>
        <v>0</v>
      </c>
      <c r="K191" s="57" t="s">
        <v>242</v>
      </c>
      <c r="L191" s="39"/>
      <c r="M191" s="39"/>
    </row>
    <row r="192" spans="1:13" ht="19.5" customHeight="1">
      <c r="B192" s="40" t="s">
        <v>59</v>
      </c>
      <c r="C192" s="41" t="s">
        <v>258</v>
      </c>
      <c r="D192" s="42"/>
      <c r="E192" s="42"/>
      <c r="F192" s="42"/>
      <c r="G192" s="42"/>
      <c r="H192" s="42"/>
      <c r="I192" s="42"/>
      <c r="J192" s="42"/>
      <c r="K192" s="42"/>
      <c r="L192" s="42"/>
      <c r="M192" s="42"/>
    </row>
    <row r="193" spans="1:15" ht="30" customHeight="1">
      <c r="B193" s="43" t="s">
        <v>60</v>
      </c>
      <c r="C193" s="399" t="s">
        <v>61</v>
      </c>
      <c r="D193" s="399"/>
      <c r="E193" s="399"/>
      <c r="F193" s="399"/>
      <c r="G193" s="399"/>
      <c r="H193" s="399"/>
      <c r="I193" s="399"/>
      <c r="J193" s="399"/>
      <c r="K193" s="399"/>
      <c r="L193" s="399"/>
      <c r="M193" s="399"/>
    </row>
    <row r="194" spans="1:15" ht="18" customHeight="1">
      <c r="B194" s="43" t="s">
        <v>62</v>
      </c>
      <c r="C194" s="399" t="s">
        <v>245</v>
      </c>
      <c r="D194" s="399"/>
      <c r="E194" s="399"/>
      <c r="F194" s="399"/>
      <c r="G194" s="399"/>
      <c r="H194" s="399"/>
      <c r="I194" s="399"/>
      <c r="J194" s="399"/>
      <c r="K194" s="399"/>
      <c r="L194" s="399"/>
      <c r="M194" s="399"/>
    </row>
    <row r="195" spans="1:15" ht="30" customHeight="1">
      <c r="B195" s="43" t="s">
        <v>246</v>
      </c>
      <c r="C195" s="399" t="s">
        <v>63</v>
      </c>
      <c r="D195" s="399"/>
      <c r="E195" s="399"/>
      <c r="F195" s="399"/>
      <c r="G195" s="399"/>
      <c r="H195" s="399"/>
      <c r="I195" s="399"/>
      <c r="J195" s="399"/>
      <c r="K195" s="399"/>
      <c r="L195" s="399"/>
      <c r="M195" s="399"/>
    </row>
    <row r="196" spans="1:15" ht="30" customHeight="1">
      <c r="B196" s="43" t="s">
        <v>247</v>
      </c>
      <c r="C196" s="399" t="s">
        <v>249</v>
      </c>
      <c r="D196" s="399"/>
      <c r="E196" s="399"/>
      <c r="F196" s="399"/>
      <c r="G196" s="399"/>
      <c r="H196" s="399"/>
      <c r="I196" s="399"/>
      <c r="J196" s="399"/>
      <c r="K196" s="399"/>
      <c r="L196" s="399"/>
      <c r="M196" s="399"/>
    </row>
    <row r="197" spans="1:15" ht="27" customHeight="1">
      <c r="B197" s="2"/>
      <c r="M197" s="4" t="str">
        <f>$M$1</f>
        <v>（様式例第５号）</v>
      </c>
    </row>
    <row r="198" spans="1:15" ht="30.75" customHeight="1">
      <c r="B198" s="2" t="s">
        <v>22</v>
      </c>
      <c r="C198" s="2"/>
      <c r="G198" s="5"/>
    </row>
    <row r="199" spans="1:15" ht="27.75" customHeight="1">
      <c r="C199" s="7"/>
      <c r="D199" s="400" t="str">
        <f>$D$3</f>
        <v>令和</v>
      </c>
      <c r="E199" s="400"/>
      <c r="F199" s="44">
        <f>$F$3</f>
        <v>6</v>
      </c>
      <c r="G199" s="7" t="s">
        <v>234</v>
      </c>
      <c r="H199" s="7"/>
      <c r="I199" s="7"/>
      <c r="J199" s="7"/>
      <c r="K199" s="7"/>
      <c r="L199" s="7"/>
      <c r="M199" s="7"/>
    </row>
    <row r="201" spans="1:15" ht="22.5" customHeight="1">
      <c r="B201" s="8" t="s">
        <v>23</v>
      </c>
      <c r="C201" s="9"/>
      <c r="D201" s="401" t="str">
        <f>IF($D$5="","",$D$5)</f>
        <v/>
      </c>
      <c r="E201" s="401"/>
      <c r="F201" s="401"/>
      <c r="G201" s="10"/>
      <c r="L201" s="203"/>
      <c r="M201" s="402"/>
    </row>
    <row r="202" spans="1:15" ht="22.5" customHeight="1">
      <c r="B202" s="403" t="s">
        <v>24</v>
      </c>
      <c r="C202" s="404"/>
      <c r="D202" s="401" t="str">
        <f>IF($D$6="","",$D$6)</f>
        <v/>
      </c>
      <c r="E202" s="401"/>
      <c r="F202" s="401"/>
      <c r="G202" s="10"/>
      <c r="L202" s="204"/>
      <c r="M202" s="402"/>
    </row>
    <row r="203" spans="1:15" ht="22.5" customHeight="1">
      <c r="B203" s="422" t="s">
        <v>25</v>
      </c>
      <c r="C203" s="423"/>
      <c r="D203" s="426" t="str">
        <f>IF($D$7="","",$D$7)</f>
        <v/>
      </c>
      <c r="E203" s="427"/>
      <c r="F203" s="428"/>
      <c r="G203" s="10"/>
      <c r="H203" s="12"/>
      <c r="I203" s="12"/>
      <c r="J203" s="12"/>
      <c r="K203" s="12"/>
      <c r="L203" s="204"/>
      <c r="M203" s="402"/>
      <c r="N203" s="11"/>
      <c r="O203" s="11"/>
    </row>
    <row r="204" spans="1:15" ht="22.5" customHeight="1">
      <c r="B204" s="424"/>
      <c r="C204" s="425"/>
      <c r="D204" s="429"/>
      <c r="E204" s="430"/>
      <c r="F204" s="431"/>
      <c r="G204" s="10"/>
      <c r="H204" s="13"/>
      <c r="I204" s="13"/>
      <c r="J204" s="13"/>
      <c r="K204" s="13"/>
      <c r="L204" s="204"/>
      <c r="M204" s="402"/>
      <c r="N204" s="11"/>
      <c r="O204" s="11"/>
    </row>
    <row r="205" spans="1:15" ht="20.25" customHeight="1">
      <c r="B205" s="16"/>
      <c r="C205" s="16"/>
      <c r="D205" s="16"/>
      <c r="E205" s="16"/>
      <c r="F205" s="16"/>
      <c r="G205" s="16"/>
      <c r="H205" s="16"/>
      <c r="I205" s="16"/>
      <c r="J205" s="16"/>
      <c r="K205" s="16"/>
      <c r="L205" s="205"/>
      <c r="M205" s="45"/>
      <c r="N205" s="11"/>
      <c r="O205" s="11"/>
    </row>
    <row r="206" spans="1:15" ht="21" customHeight="1">
      <c r="B206" s="46">
        <v>8</v>
      </c>
      <c r="C206" s="18" t="s">
        <v>27</v>
      </c>
      <c r="D206" s="411" t="s">
        <v>28</v>
      </c>
      <c r="E206" s="411"/>
      <c r="F206" s="411"/>
      <c r="G206" s="411"/>
      <c r="H206" s="412" t="s">
        <v>29</v>
      </c>
      <c r="I206" s="414" t="s">
        <v>30</v>
      </c>
      <c r="J206" s="415"/>
      <c r="K206" s="415"/>
      <c r="L206" s="416"/>
      <c r="M206" s="47"/>
    </row>
    <row r="207" spans="1:15" ht="20.25" customHeight="1">
      <c r="B207" s="66" t="s">
        <v>31</v>
      </c>
      <c r="C207" s="67" t="s">
        <v>32</v>
      </c>
      <c r="D207" s="420" t="s">
        <v>33</v>
      </c>
      <c r="E207" s="420"/>
      <c r="F207" s="421" t="s">
        <v>34</v>
      </c>
      <c r="G207" s="421"/>
      <c r="H207" s="413"/>
      <c r="I207" s="417"/>
      <c r="J207" s="418"/>
      <c r="K207" s="418"/>
      <c r="L207" s="419"/>
      <c r="M207" s="47"/>
    </row>
    <row r="208" spans="1:15" ht="21" customHeight="1">
      <c r="A208" s="20"/>
      <c r="B208" s="21" t="s">
        <v>35</v>
      </c>
      <c r="C208" s="22">
        <f t="shared" ref="C208:C238" si="4">DATE($B$9,$B$206,$B208)</f>
        <v>45505</v>
      </c>
      <c r="D208" s="23"/>
      <c r="E208" s="24" t="s">
        <v>36</v>
      </c>
      <c r="F208" s="23"/>
      <c r="G208" s="24" t="s">
        <v>36</v>
      </c>
      <c r="H208" s="26"/>
      <c r="I208" s="395"/>
      <c r="J208" s="396"/>
      <c r="K208" s="396"/>
      <c r="L208" s="397"/>
      <c r="M208" s="31"/>
    </row>
    <row r="209" spans="1:13" ht="21" customHeight="1">
      <c r="A209" s="20"/>
      <c r="B209" s="21" t="s">
        <v>64</v>
      </c>
      <c r="C209" s="22">
        <f t="shared" si="4"/>
        <v>45506</v>
      </c>
      <c r="D209" s="23"/>
      <c r="E209" s="24" t="s">
        <v>36</v>
      </c>
      <c r="F209" s="23"/>
      <c r="G209" s="24" t="s">
        <v>36</v>
      </c>
      <c r="H209" s="26"/>
      <c r="I209" s="395"/>
      <c r="J209" s="396"/>
      <c r="K209" s="396"/>
      <c r="L209" s="397"/>
      <c r="M209" s="31"/>
    </row>
    <row r="210" spans="1:13" ht="21" customHeight="1">
      <c r="A210" s="20"/>
      <c r="B210" s="21" t="s">
        <v>65</v>
      </c>
      <c r="C210" s="22">
        <f t="shared" si="4"/>
        <v>45507</v>
      </c>
      <c r="D210" s="23"/>
      <c r="E210" s="24" t="s">
        <v>36</v>
      </c>
      <c r="F210" s="23"/>
      <c r="G210" s="24" t="s">
        <v>36</v>
      </c>
      <c r="H210" s="26"/>
      <c r="I210" s="395"/>
      <c r="J210" s="396"/>
      <c r="K210" s="396"/>
      <c r="L210" s="397"/>
      <c r="M210" s="31"/>
    </row>
    <row r="211" spans="1:13" ht="21" customHeight="1">
      <c r="A211" s="20"/>
      <c r="B211" s="21" t="s">
        <v>66</v>
      </c>
      <c r="C211" s="22">
        <f t="shared" si="4"/>
        <v>45508</v>
      </c>
      <c r="D211" s="23"/>
      <c r="E211" s="24" t="s">
        <v>36</v>
      </c>
      <c r="F211" s="23"/>
      <c r="G211" s="24" t="s">
        <v>36</v>
      </c>
      <c r="H211" s="26"/>
      <c r="I211" s="395"/>
      <c r="J211" s="396"/>
      <c r="K211" s="396"/>
      <c r="L211" s="397"/>
      <c r="M211" s="31"/>
    </row>
    <row r="212" spans="1:13" ht="21" customHeight="1">
      <c r="A212" s="20"/>
      <c r="B212" s="21" t="s">
        <v>67</v>
      </c>
      <c r="C212" s="22">
        <f t="shared" si="4"/>
        <v>45509</v>
      </c>
      <c r="D212" s="23"/>
      <c r="E212" s="24" t="s">
        <v>36</v>
      </c>
      <c r="F212" s="23"/>
      <c r="G212" s="24" t="s">
        <v>36</v>
      </c>
      <c r="H212" s="26"/>
      <c r="I212" s="395"/>
      <c r="J212" s="396"/>
      <c r="K212" s="396"/>
      <c r="L212" s="397"/>
      <c r="M212" s="31"/>
    </row>
    <row r="213" spans="1:13" ht="21" customHeight="1">
      <c r="A213" s="20"/>
      <c r="B213" s="21" t="s">
        <v>68</v>
      </c>
      <c r="C213" s="22">
        <f t="shared" si="4"/>
        <v>45510</v>
      </c>
      <c r="D213" s="23"/>
      <c r="E213" s="24" t="s">
        <v>36</v>
      </c>
      <c r="F213" s="23"/>
      <c r="G213" s="24" t="s">
        <v>36</v>
      </c>
      <c r="H213" s="26"/>
      <c r="I213" s="395"/>
      <c r="J213" s="396"/>
      <c r="K213" s="396"/>
      <c r="L213" s="397"/>
      <c r="M213" s="31"/>
    </row>
    <row r="214" spans="1:13" ht="21" customHeight="1">
      <c r="A214" s="20"/>
      <c r="B214" s="21" t="s">
        <v>69</v>
      </c>
      <c r="C214" s="22">
        <f t="shared" si="4"/>
        <v>45511</v>
      </c>
      <c r="D214" s="23"/>
      <c r="E214" s="24" t="s">
        <v>36</v>
      </c>
      <c r="F214" s="23"/>
      <c r="G214" s="24" t="s">
        <v>36</v>
      </c>
      <c r="H214" s="26"/>
      <c r="I214" s="395"/>
      <c r="J214" s="396"/>
      <c r="K214" s="396"/>
      <c r="L214" s="397"/>
      <c r="M214" s="31"/>
    </row>
    <row r="215" spans="1:13" ht="21" customHeight="1">
      <c r="A215" s="20"/>
      <c r="B215" s="21" t="s">
        <v>70</v>
      </c>
      <c r="C215" s="22">
        <f t="shared" si="4"/>
        <v>45512</v>
      </c>
      <c r="D215" s="23"/>
      <c r="E215" s="24" t="s">
        <v>36</v>
      </c>
      <c r="F215" s="23"/>
      <c r="G215" s="24" t="s">
        <v>36</v>
      </c>
      <c r="H215" s="26"/>
      <c r="I215" s="395"/>
      <c r="J215" s="396"/>
      <c r="K215" s="396"/>
      <c r="L215" s="397"/>
      <c r="M215" s="31"/>
    </row>
    <row r="216" spans="1:13" ht="21" customHeight="1">
      <c r="A216" s="20"/>
      <c r="B216" s="21" t="s">
        <v>71</v>
      </c>
      <c r="C216" s="22">
        <f t="shared" si="4"/>
        <v>45513</v>
      </c>
      <c r="D216" s="23"/>
      <c r="E216" s="24" t="s">
        <v>36</v>
      </c>
      <c r="F216" s="23"/>
      <c r="G216" s="24" t="s">
        <v>36</v>
      </c>
      <c r="H216" s="26"/>
      <c r="I216" s="395"/>
      <c r="J216" s="396"/>
      <c r="K216" s="396"/>
      <c r="L216" s="397"/>
      <c r="M216" s="31"/>
    </row>
    <row r="217" spans="1:13" ht="21" customHeight="1">
      <c r="A217" s="20"/>
      <c r="B217" s="21" t="s">
        <v>72</v>
      </c>
      <c r="C217" s="22">
        <f t="shared" si="4"/>
        <v>45514</v>
      </c>
      <c r="D217" s="23"/>
      <c r="E217" s="24" t="s">
        <v>36</v>
      </c>
      <c r="F217" s="23"/>
      <c r="G217" s="24" t="s">
        <v>36</v>
      </c>
      <c r="H217" s="26"/>
      <c r="I217" s="395"/>
      <c r="J217" s="396"/>
      <c r="K217" s="396"/>
      <c r="L217" s="397"/>
      <c r="M217" s="31"/>
    </row>
    <row r="218" spans="1:13" ht="21" customHeight="1">
      <c r="A218" s="20"/>
      <c r="B218" s="21" t="s">
        <v>73</v>
      </c>
      <c r="C218" s="22">
        <f t="shared" si="4"/>
        <v>45515</v>
      </c>
      <c r="D218" s="23"/>
      <c r="E218" s="24" t="s">
        <v>36</v>
      </c>
      <c r="F218" s="23"/>
      <c r="G218" s="24" t="s">
        <v>36</v>
      </c>
      <c r="H218" s="26"/>
      <c r="I218" s="395"/>
      <c r="J218" s="396"/>
      <c r="K218" s="396"/>
      <c r="L218" s="397"/>
      <c r="M218" s="31"/>
    </row>
    <row r="219" spans="1:13" ht="21" customHeight="1">
      <c r="A219" s="20"/>
      <c r="B219" s="21" t="s">
        <v>74</v>
      </c>
      <c r="C219" s="22">
        <f t="shared" si="4"/>
        <v>45516</v>
      </c>
      <c r="D219" s="23"/>
      <c r="E219" s="24" t="s">
        <v>36</v>
      </c>
      <c r="F219" s="23"/>
      <c r="G219" s="24" t="s">
        <v>36</v>
      </c>
      <c r="H219" s="26"/>
      <c r="I219" s="395"/>
      <c r="J219" s="396"/>
      <c r="K219" s="396"/>
      <c r="L219" s="397"/>
      <c r="M219" s="31"/>
    </row>
    <row r="220" spans="1:13" ht="21" customHeight="1">
      <c r="A220" s="20"/>
      <c r="B220" s="21" t="s">
        <v>75</v>
      </c>
      <c r="C220" s="22">
        <f t="shared" si="4"/>
        <v>45517</v>
      </c>
      <c r="D220" s="23"/>
      <c r="E220" s="24" t="s">
        <v>36</v>
      </c>
      <c r="F220" s="23"/>
      <c r="G220" s="24" t="s">
        <v>36</v>
      </c>
      <c r="H220" s="26"/>
      <c r="I220" s="395"/>
      <c r="J220" s="396"/>
      <c r="K220" s="396"/>
      <c r="L220" s="397"/>
      <c r="M220" s="31"/>
    </row>
    <row r="221" spans="1:13" ht="21" customHeight="1">
      <c r="A221" s="20"/>
      <c r="B221" s="21" t="s">
        <v>76</v>
      </c>
      <c r="C221" s="22">
        <f t="shared" si="4"/>
        <v>45518</v>
      </c>
      <c r="D221" s="23"/>
      <c r="E221" s="24" t="s">
        <v>36</v>
      </c>
      <c r="F221" s="23"/>
      <c r="G221" s="24" t="s">
        <v>36</v>
      </c>
      <c r="H221" s="26"/>
      <c r="I221" s="395"/>
      <c r="J221" s="396"/>
      <c r="K221" s="396"/>
      <c r="L221" s="397"/>
      <c r="M221" s="31"/>
    </row>
    <row r="222" spans="1:13" ht="21" customHeight="1">
      <c r="A222" s="20"/>
      <c r="B222" s="21" t="s">
        <v>77</v>
      </c>
      <c r="C222" s="22">
        <f t="shared" si="4"/>
        <v>45519</v>
      </c>
      <c r="D222" s="23"/>
      <c r="E222" s="24" t="s">
        <v>36</v>
      </c>
      <c r="F222" s="23"/>
      <c r="G222" s="24" t="s">
        <v>36</v>
      </c>
      <c r="H222" s="26"/>
      <c r="I222" s="395"/>
      <c r="J222" s="396"/>
      <c r="K222" s="396"/>
      <c r="L222" s="397"/>
      <c r="M222" s="31"/>
    </row>
    <row r="223" spans="1:13" ht="21" customHeight="1">
      <c r="A223" s="20"/>
      <c r="B223" s="21" t="s">
        <v>78</v>
      </c>
      <c r="C223" s="22">
        <f t="shared" si="4"/>
        <v>45520</v>
      </c>
      <c r="D223" s="23"/>
      <c r="E223" s="24" t="s">
        <v>36</v>
      </c>
      <c r="F223" s="23"/>
      <c r="G223" s="24" t="s">
        <v>36</v>
      </c>
      <c r="H223" s="26"/>
      <c r="I223" s="395"/>
      <c r="J223" s="396"/>
      <c r="K223" s="396"/>
      <c r="L223" s="397"/>
      <c r="M223" s="31"/>
    </row>
    <row r="224" spans="1:13" ht="21" customHeight="1">
      <c r="A224" s="20"/>
      <c r="B224" s="21" t="s">
        <v>79</v>
      </c>
      <c r="C224" s="22">
        <f t="shared" si="4"/>
        <v>45521</v>
      </c>
      <c r="D224" s="23"/>
      <c r="E224" s="24" t="s">
        <v>36</v>
      </c>
      <c r="F224" s="23"/>
      <c r="G224" s="24" t="s">
        <v>36</v>
      </c>
      <c r="H224" s="26"/>
      <c r="I224" s="395"/>
      <c r="J224" s="396"/>
      <c r="K224" s="396"/>
      <c r="L224" s="397"/>
      <c r="M224" s="31"/>
    </row>
    <row r="225" spans="1:13" ht="21" customHeight="1">
      <c r="A225" s="20"/>
      <c r="B225" s="21" t="s">
        <v>80</v>
      </c>
      <c r="C225" s="22">
        <f t="shared" si="4"/>
        <v>45522</v>
      </c>
      <c r="D225" s="23"/>
      <c r="E225" s="24" t="s">
        <v>36</v>
      </c>
      <c r="F225" s="23"/>
      <c r="G225" s="24" t="s">
        <v>36</v>
      </c>
      <c r="H225" s="26"/>
      <c r="I225" s="395"/>
      <c r="J225" s="396"/>
      <c r="K225" s="396"/>
      <c r="L225" s="397"/>
      <c r="M225" s="31"/>
    </row>
    <row r="226" spans="1:13" ht="21" customHeight="1">
      <c r="A226" s="20"/>
      <c r="B226" s="21" t="s">
        <v>81</v>
      </c>
      <c r="C226" s="22">
        <f t="shared" si="4"/>
        <v>45523</v>
      </c>
      <c r="D226" s="23"/>
      <c r="E226" s="24" t="s">
        <v>36</v>
      </c>
      <c r="F226" s="23"/>
      <c r="G226" s="24" t="s">
        <v>36</v>
      </c>
      <c r="H226" s="26"/>
      <c r="I226" s="395"/>
      <c r="J226" s="396"/>
      <c r="K226" s="396"/>
      <c r="L226" s="397"/>
      <c r="M226" s="31"/>
    </row>
    <row r="227" spans="1:13" ht="21" customHeight="1">
      <c r="A227" s="20"/>
      <c r="B227" s="21" t="s">
        <v>82</v>
      </c>
      <c r="C227" s="22">
        <f t="shared" si="4"/>
        <v>45524</v>
      </c>
      <c r="D227" s="23"/>
      <c r="E227" s="24" t="s">
        <v>36</v>
      </c>
      <c r="F227" s="23"/>
      <c r="G227" s="24" t="s">
        <v>36</v>
      </c>
      <c r="H227" s="26"/>
      <c r="I227" s="395"/>
      <c r="J227" s="396"/>
      <c r="K227" s="396"/>
      <c r="L227" s="397"/>
      <c r="M227" s="31"/>
    </row>
    <row r="228" spans="1:13" ht="21" customHeight="1">
      <c r="A228" s="20"/>
      <c r="B228" s="21" t="s">
        <v>83</v>
      </c>
      <c r="C228" s="22">
        <f t="shared" si="4"/>
        <v>45525</v>
      </c>
      <c r="D228" s="23"/>
      <c r="E228" s="24" t="s">
        <v>36</v>
      </c>
      <c r="F228" s="23"/>
      <c r="G228" s="24" t="s">
        <v>36</v>
      </c>
      <c r="H228" s="26"/>
      <c r="I228" s="395"/>
      <c r="J228" s="396"/>
      <c r="K228" s="396"/>
      <c r="L228" s="397"/>
      <c r="M228" s="31"/>
    </row>
    <row r="229" spans="1:13" ht="21" customHeight="1">
      <c r="A229" s="20"/>
      <c r="B229" s="21" t="s">
        <v>84</v>
      </c>
      <c r="C229" s="22">
        <f t="shared" si="4"/>
        <v>45526</v>
      </c>
      <c r="D229" s="23"/>
      <c r="E229" s="24" t="s">
        <v>36</v>
      </c>
      <c r="F229" s="23"/>
      <c r="G229" s="24" t="s">
        <v>36</v>
      </c>
      <c r="H229" s="26"/>
      <c r="I229" s="395"/>
      <c r="J229" s="396"/>
      <c r="K229" s="396"/>
      <c r="L229" s="397"/>
      <c r="M229" s="31"/>
    </row>
    <row r="230" spans="1:13" ht="21" customHeight="1">
      <c r="A230" s="20"/>
      <c r="B230" s="21" t="s">
        <v>85</v>
      </c>
      <c r="C230" s="22">
        <f t="shared" si="4"/>
        <v>45527</v>
      </c>
      <c r="D230" s="23"/>
      <c r="E230" s="24" t="s">
        <v>36</v>
      </c>
      <c r="F230" s="23"/>
      <c r="G230" s="24" t="s">
        <v>36</v>
      </c>
      <c r="H230" s="26"/>
      <c r="I230" s="395"/>
      <c r="J230" s="396"/>
      <c r="K230" s="396"/>
      <c r="L230" s="397"/>
      <c r="M230" s="31"/>
    </row>
    <row r="231" spans="1:13" ht="21" customHeight="1">
      <c r="A231" s="20"/>
      <c r="B231" s="21" t="s">
        <v>86</v>
      </c>
      <c r="C231" s="22">
        <f t="shared" si="4"/>
        <v>45528</v>
      </c>
      <c r="D231" s="23"/>
      <c r="E231" s="24" t="s">
        <v>36</v>
      </c>
      <c r="F231" s="23"/>
      <c r="G231" s="24" t="s">
        <v>36</v>
      </c>
      <c r="H231" s="26"/>
      <c r="I231" s="395"/>
      <c r="J231" s="396"/>
      <c r="K231" s="396"/>
      <c r="L231" s="397"/>
      <c r="M231" s="31"/>
    </row>
    <row r="232" spans="1:13" ht="21" customHeight="1">
      <c r="A232" s="20"/>
      <c r="B232" s="21" t="s">
        <v>87</v>
      </c>
      <c r="C232" s="22">
        <f t="shared" si="4"/>
        <v>45529</v>
      </c>
      <c r="D232" s="23"/>
      <c r="E232" s="24" t="s">
        <v>36</v>
      </c>
      <c r="F232" s="23"/>
      <c r="G232" s="24" t="s">
        <v>36</v>
      </c>
      <c r="H232" s="26"/>
      <c r="I232" s="395"/>
      <c r="J232" s="396"/>
      <c r="K232" s="396"/>
      <c r="L232" s="397"/>
      <c r="M232" s="31"/>
    </row>
    <row r="233" spans="1:13" ht="21" customHeight="1">
      <c r="A233" s="20"/>
      <c r="B233" s="21" t="s">
        <v>88</v>
      </c>
      <c r="C233" s="22">
        <f t="shared" si="4"/>
        <v>45530</v>
      </c>
      <c r="D233" s="23"/>
      <c r="E233" s="24" t="s">
        <v>36</v>
      </c>
      <c r="F233" s="23"/>
      <c r="G233" s="24" t="s">
        <v>36</v>
      </c>
      <c r="H233" s="26"/>
      <c r="I233" s="395"/>
      <c r="J233" s="396"/>
      <c r="K233" s="396"/>
      <c r="L233" s="397"/>
      <c r="M233" s="31"/>
    </row>
    <row r="234" spans="1:13" ht="21" customHeight="1">
      <c r="A234" s="20"/>
      <c r="B234" s="21" t="s">
        <v>89</v>
      </c>
      <c r="C234" s="22">
        <f t="shared" si="4"/>
        <v>45531</v>
      </c>
      <c r="D234" s="23"/>
      <c r="E234" s="24" t="s">
        <v>36</v>
      </c>
      <c r="F234" s="23"/>
      <c r="G234" s="24" t="s">
        <v>36</v>
      </c>
      <c r="H234" s="26"/>
      <c r="I234" s="395"/>
      <c r="J234" s="396"/>
      <c r="K234" s="396"/>
      <c r="L234" s="397"/>
      <c r="M234" s="31"/>
    </row>
    <row r="235" spans="1:13" ht="21" customHeight="1">
      <c r="A235" s="20"/>
      <c r="B235" s="21" t="s">
        <v>90</v>
      </c>
      <c r="C235" s="22">
        <f t="shared" si="4"/>
        <v>45532</v>
      </c>
      <c r="D235" s="23"/>
      <c r="E235" s="24" t="s">
        <v>36</v>
      </c>
      <c r="F235" s="23"/>
      <c r="G235" s="24" t="s">
        <v>36</v>
      </c>
      <c r="H235" s="26"/>
      <c r="I235" s="395"/>
      <c r="J235" s="396"/>
      <c r="K235" s="396"/>
      <c r="L235" s="397"/>
      <c r="M235" s="31"/>
    </row>
    <row r="236" spans="1:13" ht="21" customHeight="1">
      <c r="A236" s="20"/>
      <c r="B236" s="21" t="s">
        <v>91</v>
      </c>
      <c r="C236" s="22">
        <f t="shared" si="4"/>
        <v>45533</v>
      </c>
      <c r="D236" s="23"/>
      <c r="E236" s="24" t="s">
        <v>36</v>
      </c>
      <c r="F236" s="23"/>
      <c r="G236" s="24" t="s">
        <v>36</v>
      </c>
      <c r="H236" s="26"/>
      <c r="I236" s="395"/>
      <c r="J236" s="396"/>
      <c r="K236" s="396"/>
      <c r="L236" s="397"/>
      <c r="M236" s="31"/>
    </row>
    <row r="237" spans="1:13" ht="21" customHeight="1">
      <c r="A237" s="20"/>
      <c r="B237" s="21" t="s">
        <v>92</v>
      </c>
      <c r="C237" s="22">
        <f t="shared" si="4"/>
        <v>45534</v>
      </c>
      <c r="D237" s="23"/>
      <c r="E237" s="24" t="s">
        <v>36</v>
      </c>
      <c r="F237" s="23"/>
      <c r="G237" s="24" t="s">
        <v>36</v>
      </c>
      <c r="H237" s="26"/>
      <c r="I237" s="395"/>
      <c r="J237" s="396"/>
      <c r="K237" s="396"/>
      <c r="L237" s="397"/>
      <c r="M237" s="31"/>
    </row>
    <row r="238" spans="1:13" ht="21" customHeight="1">
      <c r="A238" s="20"/>
      <c r="B238" s="21" t="s">
        <v>93</v>
      </c>
      <c r="C238" s="22">
        <f t="shared" si="4"/>
        <v>45535</v>
      </c>
      <c r="D238" s="23"/>
      <c r="E238" s="24" t="s">
        <v>36</v>
      </c>
      <c r="F238" s="23"/>
      <c r="G238" s="24" t="s">
        <v>36</v>
      </c>
      <c r="H238" s="26"/>
      <c r="I238" s="395"/>
      <c r="J238" s="396"/>
      <c r="K238" s="396"/>
      <c r="L238" s="397"/>
      <c r="M238" s="31"/>
    </row>
    <row r="239" spans="1:13" ht="21" customHeight="1">
      <c r="B239" s="405" t="s">
        <v>57</v>
      </c>
      <c r="C239" s="406"/>
      <c r="D239" s="34">
        <f>SUM(D208:D238)</f>
        <v>0</v>
      </c>
      <c r="E239" s="48" t="s">
        <v>36</v>
      </c>
      <c r="F239" s="34">
        <f>SUM(F208:F238)</f>
        <v>0</v>
      </c>
      <c r="G239" s="48" t="s">
        <v>36</v>
      </c>
      <c r="H239" s="407" t="s">
        <v>243</v>
      </c>
      <c r="I239" s="408"/>
      <c r="J239" s="69"/>
      <c r="K239" s="57" t="s">
        <v>242</v>
      </c>
      <c r="L239" s="39"/>
      <c r="M239" s="39"/>
    </row>
    <row r="240" spans="1:13" ht="22.5" customHeight="1">
      <c r="B240" s="409" t="s">
        <v>58</v>
      </c>
      <c r="C240" s="410"/>
      <c r="D240" s="34">
        <f>SUM(D43,D92,D141,D190,D239)</f>
        <v>0</v>
      </c>
      <c r="E240" s="35" t="s">
        <v>36</v>
      </c>
      <c r="F240" s="34">
        <f>SUM(F43,F92,F141,F190,F239)</f>
        <v>0</v>
      </c>
      <c r="G240" s="37" t="s">
        <v>37</v>
      </c>
      <c r="H240" s="407" t="s">
        <v>244</v>
      </c>
      <c r="I240" s="408"/>
      <c r="J240" s="262">
        <f>SUM(J191,J239)</f>
        <v>0</v>
      </c>
      <c r="K240" s="57" t="s">
        <v>242</v>
      </c>
      <c r="L240" s="39"/>
      <c r="M240" s="39"/>
    </row>
    <row r="241" spans="2:15" ht="19.5" customHeight="1">
      <c r="B241" s="40" t="s">
        <v>59</v>
      </c>
      <c r="C241" s="41" t="s">
        <v>258</v>
      </c>
      <c r="D241" s="42"/>
      <c r="E241" s="42"/>
      <c r="F241" s="42"/>
      <c r="G241" s="42"/>
      <c r="H241" s="42"/>
      <c r="I241" s="42"/>
      <c r="J241" s="42"/>
      <c r="K241" s="42"/>
      <c r="L241" s="42"/>
      <c r="M241" s="42"/>
    </row>
    <row r="242" spans="2:15" ht="30" customHeight="1">
      <c r="B242" s="43" t="s">
        <v>60</v>
      </c>
      <c r="C242" s="399" t="s">
        <v>61</v>
      </c>
      <c r="D242" s="399"/>
      <c r="E242" s="399"/>
      <c r="F242" s="399"/>
      <c r="G242" s="399"/>
      <c r="H242" s="399"/>
      <c r="I242" s="399"/>
      <c r="J242" s="399"/>
      <c r="K242" s="399"/>
      <c r="L242" s="399"/>
      <c r="M242" s="399"/>
    </row>
    <row r="243" spans="2:15" ht="18" customHeight="1">
      <c r="B243" s="43" t="s">
        <v>62</v>
      </c>
      <c r="C243" s="399" t="s">
        <v>245</v>
      </c>
      <c r="D243" s="399"/>
      <c r="E243" s="399"/>
      <c r="F243" s="399"/>
      <c r="G243" s="399"/>
      <c r="H243" s="399"/>
      <c r="I243" s="399"/>
      <c r="J243" s="399"/>
      <c r="K243" s="399"/>
      <c r="L243" s="399"/>
      <c r="M243" s="399"/>
    </row>
    <row r="244" spans="2:15" ht="30" customHeight="1">
      <c r="B244" s="43" t="s">
        <v>246</v>
      </c>
      <c r="C244" s="399" t="s">
        <v>63</v>
      </c>
      <c r="D244" s="399"/>
      <c r="E244" s="399"/>
      <c r="F244" s="399"/>
      <c r="G244" s="399"/>
      <c r="H244" s="399"/>
      <c r="I244" s="399"/>
      <c r="J244" s="399"/>
      <c r="K244" s="399"/>
      <c r="L244" s="399"/>
      <c r="M244" s="399"/>
    </row>
    <row r="245" spans="2:15" ht="30" customHeight="1">
      <c r="B245" s="43" t="s">
        <v>247</v>
      </c>
      <c r="C245" s="399" t="s">
        <v>249</v>
      </c>
      <c r="D245" s="399"/>
      <c r="E245" s="399"/>
      <c r="F245" s="399"/>
      <c r="G245" s="399"/>
      <c r="H245" s="399"/>
      <c r="I245" s="399"/>
      <c r="J245" s="399"/>
      <c r="K245" s="399"/>
      <c r="L245" s="399"/>
      <c r="M245" s="399"/>
    </row>
    <row r="246" spans="2:15" ht="27" customHeight="1">
      <c r="B246" s="2"/>
      <c r="M246" s="4" t="str">
        <f>$M$1</f>
        <v>（様式例第５号）</v>
      </c>
    </row>
    <row r="247" spans="2:15" ht="30.75" customHeight="1">
      <c r="B247" s="2" t="s">
        <v>22</v>
      </c>
      <c r="C247" s="2"/>
      <c r="G247" s="5"/>
    </row>
    <row r="248" spans="2:15" ht="27.75" customHeight="1">
      <c r="C248" s="7"/>
      <c r="D248" s="400" t="str">
        <f>$D$3</f>
        <v>令和</v>
      </c>
      <c r="E248" s="400"/>
      <c r="F248" s="44">
        <f>$F$3</f>
        <v>6</v>
      </c>
      <c r="G248" s="7" t="s">
        <v>235</v>
      </c>
      <c r="H248" s="7"/>
      <c r="I248" s="7"/>
      <c r="J248" s="7"/>
      <c r="K248" s="7"/>
      <c r="L248" s="7"/>
      <c r="M248" s="7"/>
    </row>
    <row r="250" spans="2:15" ht="22.5" customHeight="1">
      <c r="B250" s="8" t="s">
        <v>23</v>
      </c>
      <c r="C250" s="9"/>
      <c r="D250" s="401" t="str">
        <f>IF($D$5="","",$D$5)</f>
        <v/>
      </c>
      <c r="E250" s="401"/>
      <c r="F250" s="401"/>
      <c r="G250" s="10"/>
      <c r="L250" s="203"/>
      <c r="M250" s="402"/>
    </row>
    <row r="251" spans="2:15" ht="22.5" customHeight="1">
      <c r="B251" s="403" t="s">
        <v>24</v>
      </c>
      <c r="C251" s="404"/>
      <c r="D251" s="401" t="str">
        <f>IF($D$6="","",$D$6)</f>
        <v/>
      </c>
      <c r="E251" s="401"/>
      <c r="F251" s="401"/>
      <c r="G251" s="10"/>
      <c r="L251" s="204"/>
      <c r="M251" s="402"/>
    </row>
    <row r="252" spans="2:15" ht="22.5" customHeight="1">
      <c r="B252" s="422" t="s">
        <v>25</v>
      </c>
      <c r="C252" s="423"/>
      <c r="D252" s="426" t="str">
        <f>IF($D$7="","",$D$7)</f>
        <v/>
      </c>
      <c r="E252" s="427"/>
      <c r="F252" s="428"/>
      <c r="G252" s="10"/>
      <c r="H252" s="12"/>
      <c r="I252" s="12"/>
      <c r="J252" s="12"/>
      <c r="K252" s="12"/>
      <c r="L252" s="204"/>
      <c r="M252" s="402"/>
      <c r="N252" s="11"/>
      <c r="O252" s="11"/>
    </row>
    <row r="253" spans="2:15" ht="22.5" customHeight="1">
      <c r="B253" s="424"/>
      <c r="C253" s="425"/>
      <c r="D253" s="429"/>
      <c r="E253" s="430"/>
      <c r="F253" s="431"/>
      <c r="G253" s="10"/>
      <c r="H253" s="13"/>
      <c r="I253" s="13"/>
      <c r="J253" s="13"/>
      <c r="K253" s="13"/>
      <c r="L253" s="204"/>
      <c r="M253" s="402"/>
      <c r="N253" s="11"/>
      <c r="O253" s="11"/>
    </row>
    <row r="254" spans="2:15" ht="20.25" customHeight="1">
      <c r="B254" s="16"/>
      <c r="C254" s="16"/>
      <c r="D254" s="16"/>
      <c r="E254" s="16"/>
      <c r="F254" s="16"/>
      <c r="G254" s="16"/>
      <c r="H254" s="16"/>
      <c r="I254" s="16"/>
      <c r="J254" s="16"/>
      <c r="K254" s="16"/>
      <c r="L254" s="205"/>
      <c r="M254" s="45"/>
      <c r="N254" s="11"/>
      <c r="O254" s="11"/>
    </row>
    <row r="255" spans="2:15" ht="21" customHeight="1">
      <c r="B255" s="46">
        <v>9</v>
      </c>
      <c r="C255" s="18" t="s">
        <v>27</v>
      </c>
      <c r="D255" s="411" t="s">
        <v>28</v>
      </c>
      <c r="E255" s="411"/>
      <c r="F255" s="411"/>
      <c r="G255" s="411"/>
      <c r="H255" s="412" t="s">
        <v>29</v>
      </c>
      <c r="I255" s="414" t="s">
        <v>30</v>
      </c>
      <c r="J255" s="415"/>
      <c r="K255" s="415"/>
      <c r="L255" s="416"/>
      <c r="M255" s="47"/>
    </row>
    <row r="256" spans="2:15" ht="20.25" customHeight="1">
      <c r="B256" s="66" t="s">
        <v>31</v>
      </c>
      <c r="C256" s="67" t="s">
        <v>32</v>
      </c>
      <c r="D256" s="420" t="s">
        <v>33</v>
      </c>
      <c r="E256" s="420"/>
      <c r="F256" s="421" t="s">
        <v>34</v>
      </c>
      <c r="G256" s="421"/>
      <c r="H256" s="413"/>
      <c r="I256" s="417"/>
      <c r="J256" s="418"/>
      <c r="K256" s="418"/>
      <c r="L256" s="419"/>
      <c r="M256" s="47"/>
    </row>
    <row r="257" spans="1:13" ht="21" customHeight="1">
      <c r="A257" s="20"/>
      <c r="B257" s="21" t="s">
        <v>35</v>
      </c>
      <c r="C257" s="22">
        <f t="shared" ref="C257:C286" si="5">DATE($B$9,$B$255,$B257)</f>
        <v>45536</v>
      </c>
      <c r="D257" s="23"/>
      <c r="E257" s="24" t="s">
        <v>36</v>
      </c>
      <c r="F257" s="23"/>
      <c r="G257" s="24" t="s">
        <v>36</v>
      </c>
      <c r="H257" s="26"/>
      <c r="I257" s="395"/>
      <c r="J257" s="396"/>
      <c r="K257" s="396"/>
      <c r="L257" s="397"/>
      <c r="M257" s="31"/>
    </row>
    <row r="258" spans="1:13" ht="21" customHeight="1">
      <c r="A258" s="20"/>
      <c r="B258" s="21" t="s">
        <v>64</v>
      </c>
      <c r="C258" s="22">
        <f t="shared" si="5"/>
        <v>45537</v>
      </c>
      <c r="D258" s="23"/>
      <c r="E258" s="24" t="s">
        <v>36</v>
      </c>
      <c r="F258" s="23"/>
      <c r="G258" s="24" t="s">
        <v>36</v>
      </c>
      <c r="H258" s="26"/>
      <c r="I258" s="395"/>
      <c r="J258" s="396"/>
      <c r="K258" s="396"/>
      <c r="L258" s="397"/>
      <c r="M258" s="31"/>
    </row>
    <row r="259" spans="1:13" ht="21" customHeight="1">
      <c r="A259" s="20"/>
      <c r="B259" s="21" t="s">
        <v>65</v>
      </c>
      <c r="C259" s="22">
        <f t="shared" si="5"/>
        <v>45538</v>
      </c>
      <c r="D259" s="23"/>
      <c r="E259" s="24" t="s">
        <v>36</v>
      </c>
      <c r="F259" s="23"/>
      <c r="G259" s="24" t="s">
        <v>36</v>
      </c>
      <c r="H259" s="26"/>
      <c r="I259" s="395"/>
      <c r="J259" s="396"/>
      <c r="K259" s="396"/>
      <c r="L259" s="397"/>
      <c r="M259" s="31"/>
    </row>
    <row r="260" spans="1:13" ht="21" customHeight="1">
      <c r="A260" s="20"/>
      <c r="B260" s="21" t="s">
        <v>66</v>
      </c>
      <c r="C260" s="22">
        <f t="shared" si="5"/>
        <v>45539</v>
      </c>
      <c r="D260" s="23"/>
      <c r="E260" s="24" t="s">
        <v>36</v>
      </c>
      <c r="F260" s="23"/>
      <c r="G260" s="24" t="s">
        <v>36</v>
      </c>
      <c r="H260" s="26"/>
      <c r="I260" s="395"/>
      <c r="J260" s="396"/>
      <c r="K260" s="396"/>
      <c r="L260" s="397"/>
      <c r="M260" s="31"/>
    </row>
    <row r="261" spans="1:13" ht="21" customHeight="1">
      <c r="A261" s="20"/>
      <c r="B261" s="21" t="s">
        <v>67</v>
      </c>
      <c r="C261" s="22">
        <f t="shared" si="5"/>
        <v>45540</v>
      </c>
      <c r="D261" s="23"/>
      <c r="E261" s="24" t="s">
        <v>36</v>
      </c>
      <c r="F261" s="23"/>
      <c r="G261" s="24" t="s">
        <v>36</v>
      </c>
      <c r="H261" s="26"/>
      <c r="I261" s="395"/>
      <c r="J261" s="396"/>
      <c r="K261" s="396"/>
      <c r="L261" s="397"/>
      <c r="M261" s="31"/>
    </row>
    <row r="262" spans="1:13" ht="21" customHeight="1">
      <c r="A262" s="20"/>
      <c r="B262" s="21" t="s">
        <v>68</v>
      </c>
      <c r="C262" s="22">
        <f t="shared" si="5"/>
        <v>45541</v>
      </c>
      <c r="D262" s="23"/>
      <c r="E262" s="24" t="s">
        <v>36</v>
      </c>
      <c r="F262" s="23"/>
      <c r="G262" s="24" t="s">
        <v>36</v>
      </c>
      <c r="H262" s="26"/>
      <c r="I262" s="395"/>
      <c r="J262" s="396"/>
      <c r="K262" s="396"/>
      <c r="L262" s="397"/>
      <c r="M262" s="31"/>
    </row>
    <row r="263" spans="1:13" ht="21" customHeight="1">
      <c r="A263" s="20"/>
      <c r="B263" s="21" t="s">
        <v>69</v>
      </c>
      <c r="C263" s="22">
        <f t="shared" si="5"/>
        <v>45542</v>
      </c>
      <c r="D263" s="23"/>
      <c r="E263" s="24" t="s">
        <v>36</v>
      </c>
      <c r="F263" s="23"/>
      <c r="G263" s="24" t="s">
        <v>36</v>
      </c>
      <c r="H263" s="26"/>
      <c r="I263" s="395"/>
      <c r="J263" s="396"/>
      <c r="K263" s="396"/>
      <c r="L263" s="397"/>
      <c r="M263" s="31"/>
    </row>
    <row r="264" spans="1:13" ht="21" customHeight="1">
      <c r="A264" s="20"/>
      <c r="B264" s="21" t="s">
        <v>70</v>
      </c>
      <c r="C264" s="22">
        <f t="shared" si="5"/>
        <v>45543</v>
      </c>
      <c r="D264" s="23"/>
      <c r="E264" s="24" t="s">
        <v>36</v>
      </c>
      <c r="F264" s="23"/>
      <c r="G264" s="24" t="s">
        <v>36</v>
      </c>
      <c r="H264" s="26"/>
      <c r="I264" s="395"/>
      <c r="J264" s="396"/>
      <c r="K264" s="396"/>
      <c r="L264" s="397"/>
      <c r="M264" s="31"/>
    </row>
    <row r="265" spans="1:13" ht="21" customHeight="1">
      <c r="A265" s="20"/>
      <c r="B265" s="21" t="s">
        <v>71</v>
      </c>
      <c r="C265" s="22">
        <f t="shared" si="5"/>
        <v>45544</v>
      </c>
      <c r="D265" s="23"/>
      <c r="E265" s="24" t="s">
        <v>36</v>
      </c>
      <c r="F265" s="23"/>
      <c r="G265" s="24" t="s">
        <v>36</v>
      </c>
      <c r="H265" s="26"/>
      <c r="I265" s="395"/>
      <c r="J265" s="396"/>
      <c r="K265" s="396"/>
      <c r="L265" s="397"/>
      <c r="M265" s="31"/>
    </row>
    <row r="266" spans="1:13" ht="21" customHeight="1">
      <c r="A266" s="20"/>
      <c r="B266" s="21" t="s">
        <v>72</v>
      </c>
      <c r="C266" s="22">
        <f t="shared" si="5"/>
        <v>45545</v>
      </c>
      <c r="D266" s="23"/>
      <c r="E266" s="24" t="s">
        <v>36</v>
      </c>
      <c r="F266" s="23"/>
      <c r="G266" s="24" t="s">
        <v>36</v>
      </c>
      <c r="H266" s="26"/>
      <c r="I266" s="395"/>
      <c r="J266" s="396"/>
      <c r="K266" s="396"/>
      <c r="L266" s="397"/>
      <c r="M266" s="31"/>
    </row>
    <row r="267" spans="1:13" ht="21" customHeight="1">
      <c r="A267" s="20"/>
      <c r="B267" s="21" t="s">
        <v>73</v>
      </c>
      <c r="C267" s="22">
        <f t="shared" si="5"/>
        <v>45546</v>
      </c>
      <c r="D267" s="23"/>
      <c r="E267" s="24" t="s">
        <v>36</v>
      </c>
      <c r="F267" s="23"/>
      <c r="G267" s="24" t="s">
        <v>36</v>
      </c>
      <c r="H267" s="26"/>
      <c r="I267" s="395"/>
      <c r="J267" s="396"/>
      <c r="K267" s="396"/>
      <c r="L267" s="397"/>
      <c r="M267" s="31"/>
    </row>
    <row r="268" spans="1:13" ht="21" customHeight="1">
      <c r="A268" s="20"/>
      <c r="B268" s="21" t="s">
        <v>74</v>
      </c>
      <c r="C268" s="22">
        <f t="shared" si="5"/>
        <v>45547</v>
      </c>
      <c r="D268" s="23"/>
      <c r="E268" s="24" t="s">
        <v>36</v>
      </c>
      <c r="F268" s="23"/>
      <c r="G268" s="24" t="s">
        <v>36</v>
      </c>
      <c r="H268" s="26"/>
      <c r="I268" s="395"/>
      <c r="J268" s="396"/>
      <c r="K268" s="396"/>
      <c r="L268" s="397"/>
      <c r="M268" s="31"/>
    </row>
    <row r="269" spans="1:13" ht="21" customHeight="1">
      <c r="A269" s="20"/>
      <c r="B269" s="21" t="s">
        <v>75</v>
      </c>
      <c r="C269" s="22">
        <f t="shared" si="5"/>
        <v>45548</v>
      </c>
      <c r="D269" s="23"/>
      <c r="E269" s="24" t="s">
        <v>36</v>
      </c>
      <c r="F269" s="23"/>
      <c r="G269" s="24" t="s">
        <v>36</v>
      </c>
      <c r="H269" s="26"/>
      <c r="I269" s="395"/>
      <c r="J269" s="396"/>
      <c r="K269" s="396"/>
      <c r="L269" s="397"/>
      <c r="M269" s="31"/>
    </row>
    <row r="270" spans="1:13" ht="21" customHeight="1">
      <c r="A270" s="20"/>
      <c r="B270" s="21" t="s">
        <v>76</v>
      </c>
      <c r="C270" s="22">
        <f t="shared" si="5"/>
        <v>45549</v>
      </c>
      <c r="D270" s="23"/>
      <c r="E270" s="24" t="s">
        <v>36</v>
      </c>
      <c r="F270" s="23"/>
      <c r="G270" s="24" t="s">
        <v>36</v>
      </c>
      <c r="H270" s="26"/>
      <c r="I270" s="395"/>
      <c r="J270" s="396"/>
      <c r="K270" s="396"/>
      <c r="L270" s="397"/>
      <c r="M270" s="31"/>
    </row>
    <row r="271" spans="1:13" ht="21" customHeight="1">
      <c r="A271" s="20"/>
      <c r="B271" s="21" t="s">
        <v>77</v>
      </c>
      <c r="C271" s="22">
        <f t="shared" si="5"/>
        <v>45550</v>
      </c>
      <c r="D271" s="23"/>
      <c r="E271" s="24" t="s">
        <v>36</v>
      </c>
      <c r="F271" s="23"/>
      <c r="G271" s="24" t="s">
        <v>36</v>
      </c>
      <c r="H271" s="26"/>
      <c r="I271" s="395"/>
      <c r="J271" s="396"/>
      <c r="K271" s="396"/>
      <c r="L271" s="397"/>
      <c r="M271" s="31"/>
    </row>
    <row r="272" spans="1:13" ht="21" customHeight="1">
      <c r="A272" s="20"/>
      <c r="B272" s="21" t="s">
        <v>78</v>
      </c>
      <c r="C272" s="22">
        <f t="shared" si="5"/>
        <v>45551</v>
      </c>
      <c r="D272" s="23"/>
      <c r="E272" s="24" t="s">
        <v>36</v>
      </c>
      <c r="F272" s="23"/>
      <c r="G272" s="24" t="s">
        <v>36</v>
      </c>
      <c r="H272" s="26"/>
      <c r="I272" s="395"/>
      <c r="J272" s="396"/>
      <c r="K272" s="396"/>
      <c r="L272" s="397"/>
      <c r="M272" s="31"/>
    </row>
    <row r="273" spans="1:13" ht="21" customHeight="1">
      <c r="A273" s="20"/>
      <c r="B273" s="21" t="s">
        <v>79</v>
      </c>
      <c r="C273" s="22">
        <f t="shared" si="5"/>
        <v>45552</v>
      </c>
      <c r="D273" s="23"/>
      <c r="E273" s="24" t="s">
        <v>36</v>
      </c>
      <c r="F273" s="23"/>
      <c r="G273" s="24" t="s">
        <v>36</v>
      </c>
      <c r="H273" s="26"/>
      <c r="I273" s="395"/>
      <c r="J273" s="396"/>
      <c r="K273" s="396"/>
      <c r="L273" s="397"/>
      <c r="M273" s="31"/>
    </row>
    <row r="274" spans="1:13" ht="21" customHeight="1">
      <c r="A274" s="20"/>
      <c r="B274" s="21" t="s">
        <v>80</v>
      </c>
      <c r="C274" s="22">
        <f t="shared" si="5"/>
        <v>45553</v>
      </c>
      <c r="D274" s="23"/>
      <c r="E274" s="24" t="s">
        <v>36</v>
      </c>
      <c r="F274" s="23"/>
      <c r="G274" s="24" t="s">
        <v>36</v>
      </c>
      <c r="H274" s="26"/>
      <c r="I274" s="395"/>
      <c r="J274" s="396"/>
      <c r="K274" s="396"/>
      <c r="L274" s="397"/>
      <c r="M274" s="31"/>
    </row>
    <row r="275" spans="1:13" ht="21" customHeight="1">
      <c r="A275" s="20"/>
      <c r="B275" s="21" t="s">
        <v>81</v>
      </c>
      <c r="C275" s="22">
        <f t="shared" si="5"/>
        <v>45554</v>
      </c>
      <c r="D275" s="23"/>
      <c r="E275" s="24" t="s">
        <v>36</v>
      </c>
      <c r="F275" s="23"/>
      <c r="G275" s="24" t="s">
        <v>36</v>
      </c>
      <c r="H275" s="26"/>
      <c r="I275" s="395"/>
      <c r="J275" s="396"/>
      <c r="K275" s="396"/>
      <c r="L275" s="397"/>
      <c r="M275" s="31"/>
    </row>
    <row r="276" spans="1:13" ht="21" customHeight="1">
      <c r="A276" s="20"/>
      <c r="B276" s="21" t="s">
        <v>82</v>
      </c>
      <c r="C276" s="22">
        <f t="shared" si="5"/>
        <v>45555</v>
      </c>
      <c r="D276" s="23"/>
      <c r="E276" s="24" t="s">
        <v>36</v>
      </c>
      <c r="F276" s="23"/>
      <c r="G276" s="24" t="s">
        <v>36</v>
      </c>
      <c r="H276" s="26"/>
      <c r="I276" s="395"/>
      <c r="J276" s="396"/>
      <c r="K276" s="396"/>
      <c r="L276" s="397"/>
      <c r="M276" s="31"/>
    </row>
    <row r="277" spans="1:13" ht="21" customHeight="1">
      <c r="A277" s="20"/>
      <c r="B277" s="21" t="s">
        <v>83</v>
      </c>
      <c r="C277" s="22">
        <f t="shared" si="5"/>
        <v>45556</v>
      </c>
      <c r="D277" s="23"/>
      <c r="E277" s="24" t="s">
        <v>36</v>
      </c>
      <c r="F277" s="23"/>
      <c r="G277" s="24" t="s">
        <v>36</v>
      </c>
      <c r="H277" s="26"/>
      <c r="I277" s="395"/>
      <c r="J277" s="396"/>
      <c r="K277" s="396"/>
      <c r="L277" s="397"/>
      <c r="M277" s="31"/>
    </row>
    <row r="278" spans="1:13" ht="21" customHeight="1">
      <c r="A278" s="20"/>
      <c r="B278" s="21" t="s">
        <v>84</v>
      </c>
      <c r="C278" s="22">
        <f t="shared" si="5"/>
        <v>45557</v>
      </c>
      <c r="D278" s="23"/>
      <c r="E278" s="24" t="s">
        <v>36</v>
      </c>
      <c r="F278" s="23"/>
      <c r="G278" s="24" t="s">
        <v>36</v>
      </c>
      <c r="H278" s="26"/>
      <c r="I278" s="395"/>
      <c r="J278" s="396"/>
      <c r="K278" s="396"/>
      <c r="L278" s="397"/>
      <c r="M278" s="31"/>
    </row>
    <row r="279" spans="1:13" ht="21" customHeight="1">
      <c r="A279" s="20"/>
      <c r="B279" s="21" t="s">
        <v>85</v>
      </c>
      <c r="C279" s="22">
        <f t="shared" si="5"/>
        <v>45558</v>
      </c>
      <c r="D279" s="23"/>
      <c r="E279" s="24" t="s">
        <v>36</v>
      </c>
      <c r="F279" s="23"/>
      <c r="G279" s="24" t="s">
        <v>36</v>
      </c>
      <c r="H279" s="26"/>
      <c r="I279" s="395"/>
      <c r="J279" s="396"/>
      <c r="K279" s="396"/>
      <c r="L279" s="397"/>
      <c r="M279" s="31"/>
    </row>
    <row r="280" spans="1:13" ht="21" customHeight="1">
      <c r="A280" s="20"/>
      <c r="B280" s="21" t="s">
        <v>86</v>
      </c>
      <c r="C280" s="22">
        <f t="shared" si="5"/>
        <v>45559</v>
      </c>
      <c r="D280" s="23"/>
      <c r="E280" s="24" t="s">
        <v>36</v>
      </c>
      <c r="F280" s="23"/>
      <c r="G280" s="24" t="s">
        <v>36</v>
      </c>
      <c r="H280" s="26"/>
      <c r="I280" s="395"/>
      <c r="J280" s="396"/>
      <c r="K280" s="396"/>
      <c r="L280" s="397"/>
      <c r="M280" s="31"/>
    </row>
    <row r="281" spans="1:13" ht="21" customHeight="1">
      <c r="A281" s="20"/>
      <c r="B281" s="21" t="s">
        <v>87</v>
      </c>
      <c r="C281" s="22">
        <f t="shared" si="5"/>
        <v>45560</v>
      </c>
      <c r="D281" s="23"/>
      <c r="E281" s="24" t="s">
        <v>36</v>
      </c>
      <c r="F281" s="23"/>
      <c r="G281" s="24" t="s">
        <v>36</v>
      </c>
      <c r="H281" s="26"/>
      <c r="I281" s="395"/>
      <c r="J281" s="396"/>
      <c r="K281" s="396"/>
      <c r="L281" s="397"/>
      <c r="M281" s="31"/>
    </row>
    <row r="282" spans="1:13" ht="21" customHeight="1">
      <c r="A282" s="20"/>
      <c r="B282" s="21" t="s">
        <v>88</v>
      </c>
      <c r="C282" s="22">
        <f t="shared" si="5"/>
        <v>45561</v>
      </c>
      <c r="D282" s="23"/>
      <c r="E282" s="24" t="s">
        <v>36</v>
      </c>
      <c r="F282" s="23"/>
      <c r="G282" s="24" t="s">
        <v>36</v>
      </c>
      <c r="H282" s="26"/>
      <c r="I282" s="395"/>
      <c r="J282" s="396"/>
      <c r="K282" s="396"/>
      <c r="L282" s="397"/>
      <c r="M282" s="31"/>
    </row>
    <row r="283" spans="1:13" ht="21" customHeight="1">
      <c r="A283" s="20"/>
      <c r="B283" s="21" t="s">
        <v>89</v>
      </c>
      <c r="C283" s="22">
        <f t="shared" si="5"/>
        <v>45562</v>
      </c>
      <c r="D283" s="23"/>
      <c r="E283" s="24" t="s">
        <v>36</v>
      </c>
      <c r="F283" s="23"/>
      <c r="G283" s="24" t="s">
        <v>36</v>
      </c>
      <c r="H283" s="26"/>
      <c r="I283" s="395"/>
      <c r="J283" s="396"/>
      <c r="K283" s="396"/>
      <c r="L283" s="397"/>
      <c r="M283" s="31"/>
    </row>
    <row r="284" spans="1:13" ht="21" customHeight="1">
      <c r="A284" s="20"/>
      <c r="B284" s="21" t="s">
        <v>90</v>
      </c>
      <c r="C284" s="22">
        <f t="shared" si="5"/>
        <v>45563</v>
      </c>
      <c r="D284" s="23"/>
      <c r="E284" s="24" t="s">
        <v>36</v>
      </c>
      <c r="F284" s="23"/>
      <c r="G284" s="24" t="s">
        <v>36</v>
      </c>
      <c r="H284" s="26"/>
      <c r="I284" s="395"/>
      <c r="J284" s="396"/>
      <c r="K284" s="396"/>
      <c r="L284" s="397"/>
      <c r="M284" s="31"/>
    </row>
    <row r="285" spans="1:13" ht="21" customHeight="1">
      <c r="A285" s="20"/>
      <c r="B285" s="21" t="s">
        <v>91</v>
      </c>
      <c r="C285" s="22">
        <f t="shared" si="5"/>
        <v>45564</v>
      </c>
      <c r="D285" s="23"/>
      <c r="E285" s="24" t="s">
        <v>36</v>
      </c>
      <c r="F285" s="23"/>
      <c r="G285" s="24" t="s">
        <v>36</v>
      </c>
      <c r="H285" s="26"/>
      <c r="I285" s="395"/>
      <c r="J285" s="396"/>
      <c r="K285" s="396"/>
      <c r="L285" s="397"/>
      <c r="M285" s="31"/>
    </row>
    <row r="286" spans="1:13" ht="21" customHeight="1">
      <c r="A286" s="20"/>
      <c r="B286" s="21" t="s">
        <v>92</v>
      </c>
      <c r="C286" s="22">
        <f t="shared" si="5"/>
        <v>45565</v>
      </c>
      <c r="D286" s="23"/>
      <c r="E286" s="24" t="s">
        <v>36</v>
      </c>
      <c r="F286" s="23"/>
      <c r="G286" s="24" t="s">
        <v>36</v>
      </c>
      <c r="H286" s="26"/>
      <c r="I286" s="395"/>
      <c r="J286" s="396"/>
      <c r="K286" s="396"/>
      <c r="L286" s="397"/>
      <c r="M286" s="31"/>
    </row>
    <row r="287" spans="1:13" ht="21" customHeight="1">
      <c r="A287" s="20"/>
      <c r="B287" s="21"/>
      <c r="C287" s="28"/>
      <c r="D287" s="29"/>
      <c r="E287" s="30"/>
      <c r="F287" s="29"/>
      <c r="G287" s="30"/>
      <c r="H287" s="54"/>
      <c r="I287" s="29"/>
      <c r="J287" s="68"/>
      <c r="K287" s="68"/>
      <c r="L287" s="32"/>
      <c r="M287" s="31"/>
    </row>
    <row r="288" spans="1:13" ht="21" customHeight="1">
      <c r="B288" s="405" t="s">
        <v>57</v>
      </c>
      <c r="C288" s="406"/>
      <c r="D288" s="34">
        <f>SUM(D257:D287)</f>
        <v>0</v>
      </c>
      <c r="E288" s="48" t="s">
        <v>36</v>
      </c>
      <c r="F288" s="34">
        <f>SUM(F257:F287)</f>
        <v>0</v>
      </c>
      <c r="G288" s="48" t="s">
        <v>36</v>
      </c>
      <c r="H288" s="407" t="s">
        <v>243</v>
      </c>
      <c r="I288" s="408"/>
      <c r="J288" s="69"/>
      <c r="K288" s="57" t="s">
        <v>242</v>
      </c>
      <c r="L288" s="39"/>
      <c r="M288" s="39"/>
    </row>
    <row r="289" spans="2:15" ht="22.5" customHeight="1">
      <c r="B289" s="409" t="s">
        <v>58</v>
      </c>
      <c r="C289" s="410"/>
      <c r="D289" s="34">
        <f>SUM(D43,D92,D141,D190,D239,D288)</f>
        <v>0</v>
      </c>
      <c r="E289" s="35" t="s">
        <v>36</v>
      </c>
      <c r="F289" s="34">
        <f>SUM(F43,F92,F141,F190,F239,F288)</f>
        <v>0</v>
      </c>
      <c r="G289" s="37" t="s">
        <v>37</v>
      </c>
      <c r="H289" s="407" t="s">
        <v>244</v>
      </c>
      <c r="I289" s="408"/>
      <c r="J289" s="262">
        <f>SUM(J240,J288)</f>
        <v>0</v>
      </c>
      <c r="K289" s="57" t="s">
        <v>242</v>
      </c>
      <c r="L289" s="39"/>
      <c r="M289" s="39"/>
    </row>
    <row r="290" spans="2:15" ht="19.5" customHeight="1">
      <c r="B290" s="40" t="s">
        <v>59</v>
      </c>
      <c r="C290" s="41" t="s">
        <v>258</v>
      </c>
      <c r="D290" s="42"/>
      <c r="E290" s="42"/>
      <c r="F290" s="42"/>
      <c r="G290" s="42"/>
      <c r="H290" s="42"/>
      <c r="I290" s="42"/>
      <c r="J290" s="42"/>
      <c r="K290" s="42"/>
      <c r="L290" s="42"/>
      <c r="M290" s="42"/>
    </row>
    <row r="291" spans="2:15" ht="30" customHeight="1">
      <c r="B291" s="43" t="s">
        <v>60</v>
      </c>
      <c r="C291" s="399" t="s">
        <v>61</v>
      </c>
      <c r="D291" s="399"/>
      <c r="E291" s="399"/>
      <c r="F291" s="399"/>
      <c r="G291" s="399"/>
      <c r="H291" s="399"/>
      <c r="I291" s="399"/>
      <c r="J291" s="399"/>
      <c r="K291" s="399"/>
      <c r="L291" s="399"/>
      <c r="M291" s="399"/>
    </row>
    <row r="292" spans="2:15" ht="18" customHeight="1">
      <c r="B292" s="43" t="s">
        <v>62</v>
      </c>
      <c r="C292" s="399" t="s">
        <v>245</v>
      </c>
      <c r="D292" s="399"/>
      <c r="E292" s="399"/>
      <c r="F292" s="399"/>
      <c r="G292" s="399"/>
      <c r="H292" s="399"/>
      <c r="I292" s="399"/>
      <c r="J292" s="399"/>
      <c r="K292" s="399"/>
      <c r="L292" s="399"/>
      <c r="M292" s="399"/>
    </row>
    <row r="293" spans="2:15" ht="30" customHeight="1">
      <c r="B293" s="43" t="s">
        <v>246</v>
      </c>
      <c r="C293" s="399" t="s">
        <v>63</v>
      </c>
      <c r="D293" s="399"/>
      <c r="E293" s="399"/>
      <c r="F293" s="399"/>
      <c r="G293" s="399"/>
      <c r="H293" s="399"/>
      <c r="I293" s="399"/>
      <c r="J293" s="399"/>
      <c r="K293" s="399"/>
      <c r="L293" s="399"/>
      <c r="M293" s="399"/>
    </row>
    <row r="294" spans="2:15" ht="30" customHeight="1">
      <c r="B294" s="43" t="s">
        <v>247</v>
      </c>
      <c r="C294" s="399" t="s">
        <v>249</v>
      </c>
      <c r="D294" s="399"/>
      <c r="E294" s="399"/>
      <c r="F294" s="399"/>
      <c r="G294" s="399"/>
      <c r="H294" s="399"/>
      <c r="I294" s="399"/>
      <c r="J294" s="399"/>
      <c r="K294" s="399"/>
      <c r="L294" s="399"/>
      <c r="M294" s="399"/>
    </row>
    <row r="295" spans="2:15" ht="27" customHeight="1">
      <c r="B295" s="2"/>
      <c r="M295" s="4" t="str">
        <f>$M$1</f>
        <v>（様式例第５号）</v>
      </c>
    </row>
    <row r="296" spans="2:15" ht="30.75" customHeight="1">
      <c r="B296" s="2" t="s">
        <v>22</v>
      </c>
      <c r="C296" s="2"/>
      <c r="G296" s="5"/>
    </row>
    <row r="297" spans="2:15" ht="27.75" customHeight="1">
      <c r="C297" s="7"/>
      <c r="D297" s="400" t="str">
        <f>$D$3</f>
        <v>令和</v>
      </c>
      <c r="E297" s="400"/>
      <c r="F297" s="44">
        <f>$F$3</f>
        <v>6</v>
      </c>
      <c r="G297" s="7" t="s">
        <v>236</v>
      </c>
      <c r="H297" s="7"/>
      <c r="I297" s="7"/>
      <c r="J297" s="7"/>
      <c r="K297" s="7"/>
      <c r="L297" s="7"/>
      <c r="M297" s="7"/>
    </row>
    <row r="299" spans="2:15" ht="22.5" customHeight="1">
      <c r="B299" s="8" t="s">
        <v>23</v>
      </c>
      <c r="C299" s="9"/>
      <c r="D299" s="401" t="str">
        <f>IF($D$5="","",$D$5)</f>
        <v/>
      </c>
      <c r="E299" s="401"/>
      <c r="F299" s="401"/>
      <c r="G299" s="10"/>
      <c r="L299" s="203"/>
      <c r="M299" s="402"/>
    </row>
    <row r="300" spans="2:15" ht="22.5" customHeight="1">
      <c r="B300" s="403" t="s">
        <v>24</v>
      </c>
      <c r="C300" s="404"/>
      <c r="D300" s="401" t="str">
        <f>IF($D$6="","",$D$6)</f>
        <v/>
      </c>
      <c r="E300" s="401"/>
      <c r="F300" s="401"/>
      <c r="G300" s="10"/>
      <c r="L300" s="204"/>
      <c r="M300" s="402"/>
    </row>
    <row r="301" spans="2:15" ht="22.5" customHeight="1">
      <c r="B301" s="422" t="s">
        <v>25</v>
      </c>
      <c r="C301" s="423"/>
      <c r="D301" s="426" t="str">
        <f>IF($D$7="","",$D$7)</f>
        <v/>
      </c>
      <c r="E301" s="427"/>
      <c r="F301" s="428"/>
      <c r="G301" s="10"/>
      <c r="H301" s="12"/>
      <c r="I301" s="12"/>
      <c r="J301" s="12"/>
      <c r="K301" s="12"/>
      <c r="L301" s="204"/>
      <c r="M301" s="402"/>
      <c r="N301" s="11"/>
      <c r="O301" s="11"/>
    </row>
    <row r="302" spans="2:15" ht="22.5" customHeight="1">
      <c r="B302" s="424"/>
      <c r="C302" s="425"/>
      <c r="D302" s="429"/>
      <c r="E302" s="430"/>
      <c r="F302" s="431"/>
      <c r="G302" s="10"/>
      <c r="H302" s="13"/>
      <c r="I302" s="13"/>
      <c r="J302" s="13"/>
      <c r="K302" s="13"/>
      <c r="L302" s="204"/>
      <c r="M302" s="402"/>
      <c r="N302" s="11"/>
      <c r="O302" s="11"/>
    </row>
    <row r="303" spans="2:15" ht="20.25" customHeight="1">
      <c r="B303" s="16"/>
      <c r="C303" s="16"/>
      <c r="D303" s="16"/>
      <c r="E303" s="16"/>
      <c r="F303" s="16"/>
      <c r="G303" s="16"/>
      <c r="H303" s="16"/>
      <c r="I303" s="16"/>
      <c r="J303" s="16"/>
      <c r="K303" s="16"/>
      <c r="L303" s="205"/>
      <c r="M303" s="45"/>
      <c r="N303" s="11"/>
      <c r="O303" s="11"/>
    </row>
    <row r="304" spans="2:15" ht="21" customHeight="1">
      <c r="B304" s="46">
        <v>10</v>
      </c>
      <c r="C304" s="18" t="s">
        <v>27</v>
      </c>
      <c r="D304" s="411" t="s">
        <v>28</v>
      </c>
      <c r="E304" s="411"/>
      <c r="F304" s="411"/>
      <c r="G304" s="411"/>
      <c r="H304" s="412" t="s">
        <v>29</v>
      </c>
      <c r="I304" s="414" t="s">
        <v>30</v>
      </c>
      <c r="J304" s="415"/>
      <c r="K304" s="415"/>
      <c r="L304" s="416"/>
      <c r="M304" s="47"/>
    </row>
    <row r="305" spans="1:13" ht="20.25" customHeight="1">
      <c r="B305" s="66" t="s">
        <v>31</v>
      </c>
      <c r="C305" s="67" t="s">
        <v>32</v>
      </c>
      <c r="D305" s="420" t="s">
        <v>33</v>
      </c>
      <c r="E305" s="420"/>
      <c r="F305" s="421" t="s">
        <v>34</v>
      </c>
      <c r="G305" s="421"/>
      <c r="H305" s="413"/>
      <c r="I305" s="417"/>
      <c r="J305" s="418"/>
      <c r="K305" s="418"/>
      <c r="L305" s="419"/>
      <c r="M305" s="47"/>
    </row>
    <row r="306" spans="1:13" ht="21" customHeight="1">
      <c r="A306" s="20"/>
      <c r="B306" s="21" t="s">
        <v>35</v>
      </c>
      <c r="C306" s="22">
        <f t="shared" ref="C306:C336" si="6">DATE($B$9,$B$304,$B306)</f>
        <v>45566</v>
      </c>
      <c r="D306" s="23"/>
      <c r="E306" s="24" t="s">
        <v>36</v>
      </c>
      <c r="F306" s="23"/>
      <c r="G306" s="24" t="s">
        <v>36</v>
      </c>
      <c r="H306" s="26"/>
      <c r="I306" s="395"/>
      <c r="J306" s="396"/>
      <c r="K306" s="396"/>
      <c r="L306" s="397"/>
      <c r="M306" s="31"/>
    </row>
    <row r="307" spans="1:13" ht="21" customHeight="1">
      <c r="A307" s="20"/>
      <c r="B307" s="21" t="s">
        <v>64</v>
      </c>
      <c r="C307" s="22">
        <f t="shared" si="6"/>
        <v>45567</v>
      </c>
      <c r="D307" s="23"/>
      <c r="E307" s="24" t="s">
        <v>36</v>
      </c>
      <c r="F307" s="23"/>
      <c r="G307" s="24" t="s">
        <v>36</v>
      </c>
      <c r="H307" s="26"/>
      <c r="I307" s="395"/>
      <c r="J307" s="396"/>
      <c r="K307" s="396"/>
      <c r="L307" s="397"/>
      <c r="M307" s="31"/>
    </row>
    <row r="308" spans="1:13" ht="21" customHeight="1">
      <c r="A308" s="20"/>
      <c r="B308" s="21" t="s">
        <v>65</v>
      </c>
      <c r="C308" s="22">
        <f t="shared" si="6"/>
        <v>45568</v>
      </c>
      <c r="D308" s="23"/>
      <c r="E308" s="24" t="s">
        <v>36</v>
      </c>
      <c r="F308" s="23"/>
      <c r="G308" s="24" t="s">
        <v>36</v>
      </c>
      <c r="H308" s="26"/>
      <c r="I308" s="395"/>
      <c r="J308" s="396"/>
      <c r="K308" s="396"/>
      <c r="L308" s="397"/>
      <c r="M308" s="31"/>
    </row>
    <row r="309" spans="1:13" ht="21" customHeight="1">
      <c r="A309" s="20"/>
      <c r="B309" s="21" t="s">
        <v>66</v>
      </c>
      <c r="C309" s="22">
        <f t="shared" si="6"/>
        <v>45569</v>
      </c>
      <c r="D309" s="23"/>
      <c r="E309" s="24" t="s">
        <v>36</v>
      </c>
      <c r="F309" s="23"/>
      <c r="G309" s="24" t="s">
        <v>36</v>
      </c>
      <c r="H309" s="26"/>
      <c r="I309" s="395"/>
      <c r="J309" s="396"/>
      <c r="K309" s="396"/>
      <c r="L309" s="397"/>
      <c r="M309" s="31"/>
    </row>
    <row r="310" spans="1:13" ht="21" customHeight="1">
      <c r="A310" s="20"/>
      <c r="B310" s="21" t="s">
        <v>67</v>
      </c>
      <c r="C310" s="22">
        <f t="shared" si="6"/>
        <v>45570</v>
      </c>
      <c r="D310" s="23"/>
      <c r="E310" s="24" t="s">
        <v>36</v>
      </c>
      <c r="F310" s="23"/>
      <c r="G310" s="24" t="s">
        <v>36</v>
      </c>
      <c r="H310" s="26"/>
      <c r="I310" s="395"/>
      <c r="J310" s="396"/>
      <c r="K310" s="396"/>
      <c r="L310" s="397"/>
      <c r="M310" s="31"/>
    </row>
    <row r="311" spans="1:13" ht="21" customHeight="1">
      <c r="A311" s="20"/>
      <c r="B311" s="21" t="s">
        <v>68</v>
      </c>
      <c r="C311" s="22">
        <f t="shared" si="6"/>
        <v>45571</v>
      </c>
      <c r="D311" s="23"/>
      <c r="E311" s="24" t="s">
        <v>36</v>
      </c>
      <c r="F311" s="23"/>
      <c r="G311" s="24" t="s">
        <v>36</v>
      </c>
      <c r="H311" s="26"/>
      <c r="I311" s="395"/>
      <c r="J311" s="396"/>
      <c r="K311" s="396"/>
      <c r="L311" s="397"/>
      <c r="M311" s="31"/>
    </row>
    <row r="312" spans="1:13" ht="21" customHeight="1">
      <c r="A312" s="20"/>
      <c r="B312" s="21" t="s">
        <v>69</v>
      </c>
      <c r="C312" s="22">
        <f t="shared" si="6"/>
        <v>45572</v>
      </c>
      <c r="D312" s="23"/>
      <c r="E312" s="24" t="s">
        <v>36</v>
      </c>
      <c r="F312" s="23"/>
      <c r="G312" s="24" t="s">
        <v>36</v>
      </c>
      <c r="H312" s="26"/>
      <c r="I312" s="395"/>
      <c r="J312" s="396"/>
      <c r="K312" s="396"/>
      <c r="L312" s="397"/>
      <c r="M312" s="31"/>
    </row>
    <row r="313" spans="1:13" ht="21" customHeight="1">
      <c r="A313" s="20"/>
      <c r="B313" s="21" t="s">
        <v>70</v>
      </c>
      <c r="C313" s="22">
        <f t="shared" si="6"/>
        <v>45573</v>
      </c>
      <c r="D313" s="23"/>
      <c r="E313" s="24" t="s">
        <v>36</v>
      </c>
      <c r="F313" s="23"/>
      <c r="G313" s="24" t="s">
        <v>36</v>
      </c>
      <c r="H313" s="26"/>
      <c r="I313" s="395"/>
      <c r="J313" s="396"/>
      <c r="K313" s="396"/>
      <c r="L313" s="397"/>
      <c r="M313" s="31"/>
    </row>
    <row r="314" spans="1:13" ht="21" customHeight="1">
      <c r="A314" s="20"/>
      <c r="B314" s="21" t="s">
        <v>71</v>
      </c>
      <c r="C314" s="22">
        <f t="shared" si="6"/>
        <v>45574</v>
      </c>
      <c r="D314" s="23"/>
      <c r="E314" s="24" t="s">
        <v>36</v>
      </c>
      <c r="F314" s="23"/>
      <c r="G314" s="24" t="s">
        <v>36</v>
      </c>
      <c r="H314" s="26"/>
      <c r="I314" s="395"/>
      <c r="J314" s="396"/>
      <c r="K314" s="396"/>
      <c r="L314" s="397"/>
      <c r="M314" s="31"/>
    </row>
    <row r="315" spans="1:13" ht="21" customHeight="1">
      <c r="A315" s="20"/>
      <c r="B315" s="21" t="s">
        <v>72</v>
      </c>
      <c r="C315" s="22">
        <f t="shared" si="6"/>
        <v>45575</v>
      </c>
      <c r="D315" s="23"/>
      <c r="E315" s="24" t="s">
        <v>36</v>
      </c>
      <c r="F315" s="23"/>
      <c r="G315" s="24" t="s">
        <v>36</v>
      </c>
      <c r="H315" s="26"/>
      <c r="I315" s="395"/>
      <c r="J315" s="396"/>
      <c r="K315" s="396"/>
      <c r="L315" s="397"/>
      <c r="M315" s="31"/>
    </row>
    <row r="316" spans="1:13" ht="21" customHeight="1">
      <c r="A316" s="20"/>
      <c r="B316" s="21" t="s">
        <v>73</v>
      </c>
      <c r="C316" s="22">
        <f t="shared" si="6"/>
        <v>45576</v>
      </c>
      <c r="D316" s="23"/>
      <c r="E316" s="24" t="s">
        <v>36</v>
      </c>
      <c r="F316" s="23"/>
      <c r="G316" s="24" t="s">
        <v>36</v>
      </c>
      <c r="H316" s="26"/>
      <c r="I316" s="395"/>
      <c r="J316" s="396"/>
      <c r="K316" s="396"/>
      <c r="L316" s="397"/>
      <c r="M316" s="31"/>
    </row>
    <row r="317" spans="1:13" ht="21" customHeight="1">
      <c r="A317" s="20"/>
      <c r="B317" s="21" t="s">
        <v>74</v>
      </c>
      <c r="C317" s="22">
        <f t="shared" si="6"/>
        <v>45577</v>
      </c>
      <c r="D317" s="23"/>
      <c r="E317" s="24" t="s">
        <v>36</v>
      </c>
      <c r="F317" s="23"/>
      <c r="G317" s="24" t="s">
        <v>36</v>
      </c>
      <c r="H317" s="26"/>
      <c r="I317" s="395"/>
      <c r="J317" s="396"/>
      <c r="K317" s="396"/>
      <c r="L317" s="397"/>
      <c r="M317" s="31"/>
    </row>
    <row r="318" spans="1:13" ht="21" customHeight="1">
      <c r="A318" s="20"/>
      <c r="B318" s="21" t="s">
        <v>75</v>
      </c>
      <c r="C318" s="22">
        <f t="shared" si="6"/>
        <v>45578</v>
      </c>
      <c r="D318" s="23"/>
      <c r="E318" s="24" t="s">
        <v>36</v>
      </c>
      <c r="F318" s="23"/>
      <c r="G318" s="24" t="s">
        <v>36</v>
      </c>
      <c r="H318" s="26"/>
      <c r="I318" s="395"/>
      <c r="J318" s="396"/>
      <c r="K318" s="396"/>
      <c r="L318" s="397"/>
      <c r="M318" s="31"/>
    </row>
    <row r="319" spans="1:13" ht="21" customHeight="1">
      <c r="A319" s="20"/>
      <c r="B319" s="21" t="s">
        <v>76</v>
      </c>
      <c r="C319" s="22">
        <f t="shared" si="6"/>
        <v>45579</v>
      </c>
      <c r="D319" s="23"/>
      <c r="E319" s="24" t="s">
        <v>36</v>
      </c>
      <c r="F319" s="23"/>
      <c r="G319" s="24" t="s">
        <v>36</v>
      </c>
      <c r="H319" s="26"/>
      <c r="I319" s="395"/>
      <c r="J319" s="396"/>
      <c r="K319" s="396"/>
      <c r="L319" s="397"/>
      <c r="M319" s="31"/>
    </row>
    <row r="320" spans="1:13" ht="21" customHeight="1">
      <c r="A320" s="20"/>
      <c r="B320" s="21" t="s">
        <v>77</v>
      </c>
      <c r="C320" s="22">
        <f t="shared" si="6"/>
        <v>45580</v>
      </c>
      <c r="D320" s="23"/>
      <c r="E320" s="24" t="s">
        <v>36</v>
      </c>
      <c r="F320" s="23"/>
      <c r="G320" s="24" t="s">
        <v>36</v>
      </c>
      <c r="H320" s="26"/>
      <c r="I320" s="395"/>
      <c r="J320" s="396"/>
      <c r="K320" s="396"/>
      <c r="L320" s="397"/>
      <c r="M320" s="31"/>
    </row>
    <row r="321" spans="1:13" ht="21" customHeight="1">
      <c r="A321" s="20"/>
      <c r="B321" s="21" t="s">
        <v>78</v>
      </c>
      <c r="C321" s="22">
        <f t="shared" si="6"/>
        <v>45581</v>
      </c>
      <c r="D321" s="23"/>
      <c r="E321" s="24" t="s">
        <v>36</v>
      </c>
      <c r="F321" s="23"/>
      <c r="G321" s="24" t="s">
        <v>36</v>
      </c>
      <c r="H321" s="26"/>
      <c r="I321" s="395"/>
      <c r="J321" s="396"/>
      <c r="K321" s="396"/>
      <c r="L321" s="397"/>
      <c r="M321" s="31"/>
    </row>
    <row r="322" spans="1:13" ht="21" customHeight="1">
      <c r="A322" s="20"/>
      <c r="B322" s="21" t="s">
        <v>79</v>
      </c>
      <c r="C322" s="22">
        <f t="shared" si="6"/>
        <v>45582</v>
      </c>
      <c r="D322" s="23"/>
      <c r="E322" s="24" t="s">
        <v>36</v>
      </c>
      <c r="F322" s="23"/>
      <c r="G322" s="24" t="s">
        <v>36</v>
      </c>
      <c r="H322" s="26"/>
      <c r="I322" s="395"/>
      <c r="J322" s="396"/>
      <c r="K322" s="396"/>
      <c r="L322" s="397"/>
      <c r="M322" s="31"/>
    </row>
    <row r="323" spans="1:13" ht="21" customHeight="1">
      <c r="A323" s="20"/>
      <c r="B323" s="21" t="s">
        <v>80</v>
      </c>
      <c r="C323" s="22">
        <f t="shared" si="6"/>
        <v>45583</v>
      </c>
      <c r="D323" s="23"/>
      <c r="E323" s="24" t="s">
        <v>36</v>
      </c>
      <c r="F323" s="23"/>
      <c r="G323" s="24" t="s">
        <v>36</v>
      </c>
      <c r="H323" s="26"/>
      <c r="I323" s="395"/>
      <c r="J323" s="396"/>
      <c r="K323" s="396"/>
      <c r="L323" s="397"/>
      <c r="M323" s="31"/>
    </row>
    <row r="324" spans="1:13" ht="21" customHeight="1">
      <c r="A324" s="20"/>
      <c r="B324" s="21" t="s">
        <v>81</v>
      </c>
      <c r="C324" s="22">
        <f t="shared" si="6"/>
        <v>45584</v>
      </c>
      <c r="D324" s="23"/>
      <c r="E324" s="24" t="s">
        <v>36</v>
      </c>
      <c r="F324" s="23"/>
      <c r="G324" s="24" t="s">
        <v>36</v>
      </c>
      <c r="H324" s="26"/>
      <c r="I324" s="395"/>
      <c r="J324" s="396"/>
      <c r="K324" s="396"/>
      <c r="L324" s="397"/>
      <c r="M324" s="31"/>
    </row>
    <row r="325" spans="1:13" ht="21" customHeight="1">
      <c r="A325" s="20"/>
      <c r="B325" s="21" t="s">
        <v>82</v>
      </c>
      <c r="C325" s="22">
        <f t="shared" si="6"/>
        <v>45585</v>
      </c>
      <c r="D325" s="23"/>
      <c r="E325" s="24" t="s">
        <v>36</v>
      </c>
      <c r="F325" s="23"/>
      <c r="G325" s="24" t="s">
        <v>36</v>
      </c>
      <c r="H325" s="26"/>
      <c r="I325" s="395"/>
      <c r="J325" s="396"/>
      <c r="K325" s="396"/>
      <c r="L325" s="397"/>
      <c r="M325" s="31"/>
    </row>
    <row r="326" spans="1:13" ht="21" customHeight="1">
      <c r="A326" s="20"/>
      <c r="B326" s="21" t="s">
        <v>83</v>
      </c>
      <c r="C326" s="22">
        <f t="shared" si="6"/>
        <v>45586</v>
      </c>
      <c r="D326" s="23"/>
      <c r="E326" s="24" t="s">
        <v>36</v>
      </c>
      <c r="F326" s="23"/>
      <c r="G326" s="24" t="s">
        <v>36</v>
      </c>
      <c r="H326" s="26"/>
      <c r="I326" s="395"/>
      <c r="J326" s="396"/>
      <c r="K326" s="396"/>
      <c r="L326" s="397"/>
      <c r="M326" s="31"/>
    </row>
    <row r="327" spans="1:13" ht="21" customHeight="1">
      <c r="A327" s="20"/>
      <c r="B327" s="21" t="s">
        <v>84</v>
      </c>
      <c r="C327" s="22">
        <f t="shared" si="6"/>
        <v>45587</v>
      </c>
      <c r="D327" s="23"/>
      <c r="E327" s="24" t="s">
        <v>36</v>
      </c>
      <c r="F327" s="23"/>
      <c r="G327" s="24" t="s">
        <v>36</v>
      </c>
      <c r="H327" s="26"/>
      <c r="I327" s="395"/>
      <c r="J327" s="396"/>
      <c r="K327" s="396"/>
      <c r="L327" s="397"/>
      <c r="M327" s="31"/>
    </row>
    <row r="328" spans="1:13" ht="21" customHeight="1">
      <c r="A328" s="20"/>
      <c r="B328" s="21" t="s">
        <v>85</v>
      </c>
      <c r="C328" s="22">
        <f t="shared" si="6"/>
        <v>45588</v>
      </c>
      <c r="D328" s="23"/>
      <c r="E328" s="24" t="s">
        <v>36</v>
      </c>
      <c r="F328" s="23"/>
      <c r="G328" s="24" t="s">
        <v>36</v>
      </c>
      <c r="H328" s="26"/>
      <c r="I328" s="395"/>
      <c r="J328" s="396"/>
      <c r="K328" s="396"/>
      <c r="L328" s="397"/>
      <c r="M328" s="31"/>
    </row>
    <row r="329" spans="1:13" ht="21" customHeight="1">
      <c r="A329" s="20"/>
      <c r="B329" s="21" t="s">
        <v>86</v>
      </c>
      <c r="C329" s="22">
        <f t="shared" si="6"/>
        <v>45589</v>
      </c>
      <c r="D329" s="23"/>
      <c r="E329" s="24" t="s">
        <v>36</v>
      </c>
      <c r="F329" s="23"/>
      <c r="G329" s="24" t="s">
        <v>36</v>
      </c>
      <c r="H329" s="26"/>
      <c r="I329" s="395"/>
      <c r="J329" s="396"/>
      <c r="K329" s="396"/>
      <c r="L329" s="397"/>
      <c r="M329" s="31"/>
    </row>
    <row r="330" spans="1:13" ht="21" customHeight="1">
      <c r="A330" s="20"/>
      <c r="B330" s="21" t="s">
        <v>87</v>
      </c>
      <c r="C330" s="22">
        <f t="shared" si="6"/>
        <v>45590</v>
      </c>
      <c r="D330" s="23"/>
      <c r="E330" s="24" t="s">
        <v>36</v>
      </c>
      <c r="F330" s="23"/>
      <c r="G330" s="24" t="s">
        <v>36</v>
      </c>
      <c r="H330" s="26"/>
      <c r="I330" s="395"/>
      <c r="J330" s="396"/>
      <c r="K330" s="396"/>
      <c r="L330" s="397"/>
      <c r="M330" s="31"/>
    </row>
    <row r="331" spans="1:13" ht="21" customHeight="1">
      <c r="A331" s="20"/>
      <c r="B331" s="21" t="s">
        <v>88</v>
      </c>
      <c r="C331" s="22">
        <f t="shared" si="6"/>
        <v>45591</v>
      </c>
      <c r="D331" s="23"/>
      <c r="E331" s="24" t="s">
        <v>36</v>
      </c>
      <c r="F331" s="23"/>
      <c r="G331" s="24" t="s">
        <v>36</v>
      </c>
      <c r="H331" s="26"/>
      <c r="I331" s="395"/>
      <c r="J331" s="396"/>
      <c r="K331" s="396"/>
      <c r="L331" s="397"/>
      <c r="M331" s="31"/>
    </row>
    <row r="332" spans="1:13" ht="21" customHeight="1">
      <c r="A332" s="20"/>
      <c r="B332" s="21" t="s">
        <v>89</v>
      </c>
      <c r="C332" s="22">
        <f t="shared" si="6"/>
        <v>45592</v>
      </c>
      <c r="D332" s="23"/>
      <c r="E332" s="24" t="s">
        <v>36</v>
      </c>
      <c r="F332" s="23"/>
      <c r="G332" s="24" t="s">
        <v>36</v>
      </c>
      <c r="H332" s="26"/>
      <c r="I332" s="395"/>
      <c r="J332" s="396"/>
      <c r="K332" s="396"/>
      <c r="L332" s="397"/>
      <c r="M332" s="31"/>
    </row>
    <row r="333" spans="1:13" ht="21" customHeight="1">
      <c r="A333" s="20"/>
      <c r="B333" s="21" t="s">
        <v>90</v>
      </c>
      <c r="C333" s="22">
        <f t="shared" si="6"/>
        <v>45593</v>
      </c>
      <c r="D333" s="23"/>
      <c r="E333" s="24" t="s">
        <v>36</v>
      </c>
      <c r="F333" s="23"/>
      <c r="G333" s="24" t="s">
        <v>36</v>
      </c>
      <c r="H333" s="26"/>
      <c r="I333" s="395"/>
      <c r="J333" s="396"/>
      <c r="K333" s="396"/>
      <c r="L333" s="397"/>
      <c r="M333" s="31"/>
    </row>
    <row r="334" spans="1:13" ht="21" customHeight="1">
      <c r="A334" s="20"/>
      <c r="B334" s="21" t="s">
        <v>91</v>
      </c>
      <c r="C334" s="22">
        <f t="shared" si="6"/>
        <v>45594</v>
      </c>
      <c r="D334" s="23"/>
      <c r="E334" s="24" t="s">
        <v>36</v>
      </c>
      <c r="F334" s="23"/>
      <c r="G334" s="24" t="s">
        <v>36</v>
      </c>
      <c r="H334" s="26"/>
      <c r="I334" s="395"/>
      <c r="J334" s="396"/>
      <c r="K334" s="396"/>
      <c r="L334" s="397"/>
      <c r="M334" s="31"/>
    </row>
    <row r="335" spans="1:13" ht="21" customHeight="1">
      <c r="A335" s="20"/>
      <c r="B335" s="21" t="s">
        <v>92</v>
      </c>
      <c r="C335" s="22">
        <f t="shared" si="6"/>
        <v>45595</v>
      </c>
      <c r="D335" s="23"/>
      <c r="E335" s="24" t="s">
        <v>36</v>
      </c>
      <c r="F335" s="23"/>
      <c r="G335" s="24" t="s">
        <v>36</v>
      </c>
      <c r="H335" s="26"/>
      <c r="I335" s="395"/>
      <c r="J335" s="396"/>
      <c r="K335" s="396"/>
      <c r="L335" s="397"/>
      <c r="M335" s="31"/>
    </row>
    <row r="336" spans="1:13" ht="21" customHeight="1">
      <c r="A336" s="20"/>
      <c r="B336" s="21" t="s">
        <v>93</v>
      </c>
      <c r="C336" s="22">
        <f t="shared" si="6"/>
        <v>45596</v>
      </c>
      <c r="D336" s="23"/>
      <c r="E336" s="24" t="s">
        <v>36</v>
      </c>
      <c r="F336" s="23"/>
      <c r="G336" s="24" t="s">
        <v>36</v>
      </c>
      <c r="H336" s="26"/>
      <c r="I336" s="395"/>
      <c r="J336" s="396"/>
      <c r="K336" s="396"/>
      <c r="L336" s="397"/>
      <c r="M336" s="31"/>
    </row>
    <row r="337" spans="2:15" ht="21" customHeight="1">
      <c r="B337" s="405" t="s">
        <v>57</v>
      </c>
      <c r="C337" s="406"/>
      <c r="D337" s="34">
        <f>SUM(D306:D336)</f>
        <v>0</v>
      </c>
      <c r="E337" s="48" t="s">
        <v>36</v>
      </c>
      <c r="F337" s="34">
        <f>SUM(F306:F336)</f>
        <v>0</v>
      </c>
      <c r="G337" s="48" t="s">
        <v>36</v>
      </c>
      <c r="H337" s="407" t="s">
        <v>243</v>
      </c>
      <c r="I337" s="408"/>
      <c r="J337" s="69"/>
      <c r="K337" s="57" t="s">
        <v>242</v>
      </c>
      <c r="L337" s="39"/>
      <c r="M337" s="39"/>
    </row>
    <row r="338" spans="2:15" ht="22.5" customHeight="1">
      <c r="B338" s="409" t="s">
        <v>58</v>
      </c>
      <c r="C338" s="410"/>
      <c r="D338" s="34">
        <f>SUM(D43,D92,D141,D190,D239,D288,D337)</f>
        <v>0</v>
      </c>
      <c r="E338" s="35" t="s">
        <v>36</v>
      </c>
      <c r="F338" s="34">
        <f>SUM(F43,F92,F141,F190,F239,F288,F337)</f>
        <v>0</v>
      </c>
      <c r="G338" s="37" t="s">
        <v>37</v>
      </c>
      <c r="H338" s="407" t="s">
        <v>244</v>
      </c>
      <c r="I338" s="408"/>
      <c r="J338" s="262">
        <f>SUM(J289,J337)</f>
        <v>0</v>
      </c>
      <c r="K338" s="57" t="s">
        <v>242</v>
      </c>
      <c r="L338" s="39"/>
      <c r="M338" s="39"/>
    </row>
    <row r="339" spans="2:15" ht="19.5" customHeight="1">
      <c r="B339" s="40" t="s">
        <v>59</v>
      </c>
      <c r="C339" s="41" t="s">
        <v>258</v>
      </c>
      <c r="D339" s="42"/>
      <c r="E339" s="42"/>
      <c r="F339" s="42"/>
      <c r="G339" s="42"/>
      <c r="H339" s="42"/>
      <c r="I339" s="42"/>
      <c r="J339" s="42"/>
      <c r="K339" s="42"/>
      <c r="L339" s="42"/>
      <c r="M339" s="42"/>
    </row>
    <row r="340" spans="2:15" ht="30" customHeight="1">
      <c r="B340" s="43" t="s">
        <v>60</v>
      </c>
      <c r="C340" s="399" t="s">
        <v>61</v>
      </c>
      <c r="D340" s="399"/>
      <c r="E340" s="399"/>
      <c r="F340" s="399"/>
      <c r="G340" s="399"/>
      <c r="H340" s="399"/>
      <c r="I340" s="399"/>
      <c r="J340" s="399"/>
      <c r="K340" s="399"/>
      <c r="L340" s="399"/>
      <c r="M340" s="399"/>
    </row>
    <row r="341" spans="2:15" ht="18" customHeight="1">
      <c r="B341" s="43" t="s">
        <v>62</v>
      </c>
      <c r="C341" s="399" t="s">
        <v>245</v>
      </c>
      <c r="D341" s="399"/>
      <c r="E341" s="399"/>
      <c r="F341" s="399"/>
      <c r="G341" s="399"/>
      <c r="H341" s="399"/>
      <c r="I341" s="399"/>
      <c r="J341" s="399"/>
      <c r="K341" s="399"/>
      <c r="L341" s="399"/>
      <c r="M341" s="399"/>
    </row>
    <row r="342" spans="2:15" ht="30" customHeight="1">
      <c r="B342" s="43" t="s">
        <v>246</v>
      </c>
      <c r="C342" s="399" t="s">
        <v>63</v>
      </c>
      <c r="D342" s="399"/>
      <c r="E342" s="399"/>
      <c r="F342" s="399"/>
      <c r="G342" s="399"/>
      <c r="H342" s="399"/>
      <c r="I342" s="399"/>
      <c r="J342" s="399"/>
      <c r="K342" s="399"/>
      <c r="L342" s="399"/>
      <c r="M342" s="399"/>
    </row>
    <row r="343" spans="2:15" ht="30" customHeight="1">
      <c r="B343" s="43" t="s">
        <v>247</v>
      </c>
      <c r="C343" s="399" t="s">
        <v>249</v>
      </c>
      <c r="D343" s="399"/>
      <c r="E343" s="399"/>
      <c r="F343" s="399"/>
      <c r="G343" s="399"/>
      <c r="H343" s="399"/>
      <c r="I343" s="399"/>
      <c r="J343" s="399"/>
      <c r="K343" s="399"/>
      <c r="L343" s="399"/>
      <c r="M343" s="399"/>
    </row>
    <row r="344" spans="2:15" ht="27" customHeight="1">
      <c r="B344" s="2"/>
      <c r="M344" s="4" t="str">
        <f>$M$1</f>
        <v>（様式例第５号）</v>
      </c>
    </row>
    <row r="345" spans="2:15" ht="30.75" customHeight="1">
      <c r="B345" s="2" t="s">
        <v>22</v>
      </c>
      <c r="C345" s="2"/>
      <c r="G345" s="5"/>
    </row>
    <row r="346" spans="2:15" ht="27.75" customHeight="1">
      <c r="C346" s="7"/>
      <c r="D346" s="400" t="str">
        <f>$D$3</f>
        <v>令和</v>
      </c>
      <c r="E346" s="400"/>
      <c r="F346" s="44">
        <f>$F$3</f>
        <v>6</v>
      </c>
      <c r="G346" s="7" t="s">
        <v>237</v>
      </c>
      <c r="H346" s="7"/>
      <c r="I346" s="7"/>
      <c r="J346" s="7"/>
      <c r="K346" s="7"/>
      <c r="L346" s="7"/>
      <c r="M346" s="7"/>
    </row>
    <row r="348" spans="2:15" ht="22.5" customHeight="1">
      <c r="B348" s="8" t="s">
        <v>23</v>
      </c>
      <c r="C348" s="9"/>
      <c r="D348" s="401" t="str">
        <f>IF($D$5="","",$D$5)</f>
        <v/>
      </c>
      <c r="E348" s="401"/>
      <c r="F348" s="401"/>
      <c r="G348" s="10"/>
      <c r="L348" s="203"/>
      <c r="M348" s="402"/>
    </row>
    <row r="349" spans="2:15" ht="22.5" customHeight="1">
      <c r="B349" s="403" t="s">
        <v>24</v>
      </c>
      <c r="C349" s="404"/>
      <c r="D349" s="401" t="str">
        <f>IF($D$6="","",$D$6)</f>
        <v/>
      </c>
      <c r="E349" s="401"/>
      <c r="F349" s="401"/>
      <c r="G349" s="10"/>
      <c r="L349" s="204"/>
      <c r="M349" s="402"/>
    </row>
    <row r="350" spans="2:15" ht="22.5" customHeight="1">
      <c r="B350" s="422" t="s">
        <v>25</v>
      </c>
      <c r="C350" s="423"/>
      <c r="D350" s="426" t="str">
        <f>IF($D$7="","",$D$7)</f>
        <v/>
      </c>
      <c r="E350" s="427"/>
      <c r="F350" s="428"/>
      <c r="G350" s="10"/>
      <c r="H350" s="12"/>
      <c r="I350" s="12"/>
      <c r="J350" s="12"/>
      <c r="K350" s="12"/>
      <c r="L350" s="204"/>
      <c r="M350" s="402"/>
      <c r="N350" s="11"/>
      <c r="O350" s="11"/>
    </row>
    <row r="351" spans="2:15" ht="22.5" customHeight="1">
      <c r="B351" s="424"/>
      <c r="C351" s="425"/>
      <c r="D351" s="429"/>
      <c r="E351" s="430"/>
      <c r="F351" s="431"/>
      <c r="G351" s="10"/>
      <c r="H351" s="13"/>
      <c r="I351" s="13"/>
      <c r="J351" s="13"/>
      <c r="K351" s="13"/>
      <c r="L351" s="204"/>
      <c r="M351" s="402"/>
      <c r="N351" s="11"/>
      <c r="O351" s="11"/>
    </row>
    <row r="352" spans="2:15" ht="20.25" customHeight="1">
      <c r="B352" s="16"/>
      <c r="C352" s="16"/>
      <c r="D352" s="16"/>
      <c r="E352" s="16"/>
      <c r="F352" s="16"/>
      <c r="G352" s="16"/>
      <c r="H352" s="16"/>
      <c r="I352" s="16"/>
      <c r="J352" s="16"/>
      <c r="K352" s="16"/>
      <c r="L352" s="205"/>
      <c r="M352" s="45"/>
      <c r="N352" s="11"/>
      <c r="O352" s="11"/>
    </row>
    <row r="353" spans="1:13" ht="21" customHeight="1">
      <c r="B353" s="46">
        <v>11</v>
      </c>
      <c r="C353" s="18" t="s">
        <v>27</v>
      </c>
      <c r="D353" s="411" t="s">
        <v>28</v>
      </c>
      <c r="E353" s="411"/>
      <c r="F353" s="411"/>
      <c r="G353" s="411"/>
      <c r="H353" s="412" t="s">
        <v>29</v>
      </c>
      <c r="I353" s="414" t="s">
        <v>30</v>
      </c>
      <c r="J353" s="415"/>
      <c r="K353" s="415"/>
      <c r="L353" s="416"/>
      <c r="M353" s="47"/>
    </row>
    <row r="354" spans="1:13" ht="20.25" customHeight="1">
      <c r="B354" s="66" t="s">
        <v>31</v>
      </c>
      <c r="C354" s="67" t="s">
        <v>32</v>
      </c>
      <c r="D354" s="420" t="s">
        <v>33</v>
      </c>
      <c r="E354" s="420"/>
      <c r="F354" s="421" t="s">
        <v>34</v>
      </c>
      <c r="G354" s="421"/>
      <c r="H354" s="413"/>
      <c r="I354" s="417"/>
      <c r="J354" s="418"/>
      <c r="K354" s="418"/>
      <c r="L354" s="419"/>
      <c r="M354" s="47"/>
    </row>
    <row r="355" spans="1:13" ht="21" customHeight="1">
      <c r="A355" s="20"/>
      <c r="B355" s="21" t="s">
        <v>35</v>
      </c>
      <c r="C355" s="22">
        <f t="shared" ref="C355:C384" si="7">DATE($B$9,$B$353,$B355)</f>
        <v>45597</v>
      </c>
      <c r="D355" s="23"/>
      <c r="E355" s="24" t="s">
        <v>36</v>
      </c>
      <c r="F355" s="23"/>
      <c r="G355" s="24" t="s">
        <v>36</v>
      </c>
      <c r="H355" s="26"/>
      <c r="I355" s="395"/>
      <c r="J355" s="396"/>
      <c r="K355" s="396"/>
      <c r="L355" s="397"/>
      <c r="M355" s="31"/>
    </row>
    <row r="356" spans="1:13" ht="21" customHeight="1">
      <c r="A356" s="20"/>
      <c r="B356" s="21" t="s">
        <v>64</v>
      </c>
      <c r="C356" s="22">
        <f t="shared" si="7"/>
        <v>45598</v>
      </c>
      <c r="D356" s="23"/>
      <c r="E356" s="24" t="s">
        <v>36</v>
      </c>
      <c r="F356" s="23"/>
      <c r="G356" s="24" t="s">
        <v>36</v>
      </c>
      <c r="H356" s="26"/>
      <c r="I356" s="395"/>
      <c r="J356" s="396"/>
      <c r="K356" s="396"/>
      <c r="L356" s="397"/>
      <c r="M356" s="31"/>
    </row>
    <row r="357" spans="1:13" ht="21" customHeight="1">
      <c r="A357" s="20"/>
      <c r="B357" s="21" t="s">
        <v>65</v>
      </c>
      <c r="C357" s="22">
        <f t="shared" si="7"/>
        <v>45599</v>
      </c>
      <c r="D357" s="23"/>
      <c r="E357" s="24" t="s">
        <v>36</v>
      </c>
      <c r="F357" s="23"/>
      <c r="G357" s="24" t="s">
        <v>36</v>
      </c>
      <c r="H357" s="26"/>
      <c r="I357" s="395"/>
      <c r="J357" s="396"/>
      <c r="K357" s="396"/>
      <c r="L357" s="397"/>
      <c r="M357" s="31"/>
    </row>
    <row r="358" spans="1:13" ht="21" customHeight="1">
      <c r="A358" s="20"/>
      <c r="B358" s="21" t="s">
        <v>66</v>
      </c>
      <c r="C358" s="22">
        <f t="shared" si="7"/>
        <v>45600</v>
      </c>
      <c r="D358" s="23"/>
      <c r="E358" s="24" t="s">
        <v>36</v>
      </c>
      <c r="F358" s="23"/>
      <c r="G358" s="24" t="s">
        <v>36</v>
      </c>
      <c r="H358" s="26"/>
      <c r="I358" s="395"/>
      <c r="J358" s="396"/>
      <c r="K358" s="396"/>
      <c r="L358" s="397"/>
      <c r="M358" s="31"/>
    </row>
    <row r="359" spans="1:13" ht="21" customHeight="1">
      <c r="A359" s="20"/>
      <c r="B359" s="21" t="s">
        <v>67</v>
      </c>
      <c r="C359" s="22">
        <f t="shared" si="7"/>
        <v>45601</v>
      </c>
      <c r="D359" s="23"/>
      <c r="E359" s="24" t="s">
        <v>36</v>
      </c>
      <c r="F359" s="23"/>
      <c r="G359" s="24" t="s">
        <v>36</v>
      </c>
      <c r="H359" s="26"/>
      <c r="I359" s="395"/>
      <c r="J359" s="396"/>
      <c r="K359" s="396"/>
      <c r="L359" s="397"/>
      <c r="M359" s="31"/>
    </row>
    <row r="360" spans="1:13" ht="21" customHeight="1">
      <c r="A360" s="20"/>
      <c r="B360" s="21" t="s">
        <v>68</v>
      </c>
      <c r="C360" s="22">
        <f t="shared" si="7"/>
        <v>45602</v>
      </c>
      <c r="D360" s="23"/>
      <c r="E360" s="24" t="s">
        <v>36</v>
      </c>
      <c r="F360" s="23"/>
      <c r="G360" s="24" t="s">
        <v>36</v>
      </c>
      <c r="H360" s="26"/>
      <c r="I360" s="395"/>
      <c r="J360" s="396"/>
      <c r="K360" s="396"/>
      <c r="L360" s="397"/>
      <c r="M360" s="31"/>
    </row>
    <row r="361" spans="1:13" ht="21" customHeight="1">
      <c r="A361" s="20"/>
      <c r="B361" s="21" t="s">
        <v>69</v>
      </c>
      <c r="C361" s="22">
        <f t="shared" si="7"/>
        <v>45603</v>
      </c>
      <c r="D361" s="23"/>
      <c r="E361" s="24" t="s">
        <v>36</v>
      </c>
      <c r="F361" s="23"/>
      <c r="G361" s="24" t="s">
        <v>36</v>
      </c>
      <c r="H361" s="26"/>
      <c r="I361" s="395"/>
      <c r="J361" s="396"/>
      <c r="K361" s="396"/>
      <c r="L361" s="397"/>
      <c r="M361" s="31"/>
    </row>
    <row r="362" spans="1:13" ht="21" customHeight="1">
      <c r="A362" s="20"/>
      <c r="B362" s="21" t="s">
        <v>70</v>
      </c>
      <c r="C362" s="22">
        <f t="shared" si="7"/>
        <v>45604</v>
      </c>
      <c r="D362" s="23"/>
      <c r="E362" s="24" t="s">
        <v>36</v>
      </c>
      <c r="F362" s="23"/>
      <c r="G362" s="24" t="s">
        <v>36</v>
      </c>
      <c r="H362" s="26"/>
      <c r="I362" s="395"/>
      <c r="J362" s="396"/>
      <c r="K362" s="396"/>
      <c r="L362" s="397"/>
      <c r="M362" s="31"/>
    </row>
    <row r="363" spans="1:13" ht="21" customHeight="1">
      <c r="A363" s="20"/>
      <c r="B363" s="21" t="s">
        <v>71</v>
      </c>
      <c r="C363" s="22">
        <f t="shared" si="7"/>
        <v>45605</v>
      </c>
      <c r="D363" s="23"/>
      <c r="E363" s="24" t="s">
        <v>36</v>
      </c>
      <c r="F363" s="23"/>
      <c r="G363" s="24" t="s">
        <v>36</v>
      </c>
      <c r="H363" s="26"/>
      <c r="I363" s="395"/>
      <c r="J363" s="396"/>
      <c r="K363" s="396"/>
      <c r="L363" s="397"/>
      <c r="M363" s="31"/>
    </row>
    <row r="364" spans="1:13" ht="21" customHeight="1">
      <c r="A364" s="20"/>
      <c r="B364" s="21" t="s">
        <v>72</v>
      </c>
      <c r="C364" s="22">
        <f t="shared" si="7"/>
        <v>45606</v>
      </c>
      <c r="D364" s="23"/>
      <c r="E364" s="24" t="s">
        <v>36</v>
      </c>
      <c r="F364" s="23"/>
      <c r="G364" s="24" t="s">
        <v>36</v>
      </c>
      <c r="H364" s="26"/>
      <c r="I364" s="395"/>
      <c r="J364" s="396"/>
      <c r="K364" s="396"/>
      <c r="L364" s="397"/>
      <c r="M364" s="31"/>
    </row>
    <row r="365" spans="1:13" ht="21" customHeight="1">
      <c r="A365" s="20"/>
      <c r="B365" s="21" t="s">
        <v>73</v>
      </c>
      <c r="C365" s="22">
        <f t="shared" si="7"/>
        <v>45607</v>
      </c>
      <c r="D365" s="23"/>
      <c r="E365" s="24" t="s">
        <v>36</v>
      </c>
      <c r="F365" s="23"/>
      <c r="G365" s="24" t="s">
        <v>36</v>
      </c>
      <c r="H365" s="26"/>
      <c r="I365" s="395"/>
      <c r="J365" s="396"/>
      <c r="K365" s="396"/>
      <c r="L365" s="397"/>
      <c r="M365" s="31"/>
    </row>
    <row r="366" spans="1:13" ht="21" customHeight="1">
      <c r="A366" s="20"/>
      <c r="B366" s="21" t="s">
        <v>74</v>
      </c>
      <c r="C366" s="22">
        <f t="shared" si="7"/>
        <v>45608</v>
      </c>
      <c r="D366" s="23"/>
      <c r="E366" s="24" t="s">
        <v>36</v>
      </c>
      <c r="F366" s="23"/>
      <c r="G366" s="24" t="s">
        <v>36</v>
      </c>
      <c r="H366" s="26"/>
      <c r="I366" s="395"/>
      <c r="J366" s="396"/>
      <c r="K366" s="396"/>
      <c r="L366" s="397"/>
      <c r="M366" s="31"/>
    </row>
    <row r="367" spans="1:13" ht="21" customHeight="1">
      <c r="A367" s="20"/>
      <c r="B367" s="21" t="s">
        <v>75</v>
      </c>
      <c r="C367" s="22">
        <f t="shared" si="7"/>
        <v>45609</v>
      </c>
      <c r="D367" s="23"/>
      <c r="E367" s="24" t="s">
        <v>36</v>
      </c>
      <c r="F367" s="23"/>
      <c r="G367" s="24" t="s">
        <v>36</v>
      </c>
      <c r="H367" s="26"/>
      <c r="I367" s="395"/>
      <c r="J367" s="396"/>
      <c r="K367" s="396"/>
      <c r="L367" s="397"/>
      <c r="M367" s="31"/>
    </row>
    <row r="368" spans="1:13" ht="21" customHeight="1">
      <c r="A368" s="20"/>
      <c r="B368" s="21" t="s">
        <v>76</v>
      </c>
      <c r="C368" s="22">
        <f t="shared" si="7"/>
        <v>45610</v>
      </c>
      <c r="D368" s="23"/>
      <c r="E368" s="24" t="s">
        <v>36</v>
      </c>
      <c r="F368" s="23"/>
      <c r="G368" s="24" t="s">
        <v>36</v>
      </c>
      <c r="H368" s="26"/>
      <c r="I368" s="395"/>
      <c r="J368" s="396"/>
      <c r="K368" s="396"/>
      <c r="L368" s="397"/>
      <c r="M368" s="31"/>
    </row>
    <row r="369" spans="1:13" ht="21" customHeight="1">
      <c r="A369" s="20"/>
      <c r="B369" s="21" t="s">
        <v>77</v>
      </c>
      <c r="C369" s="22">
        <f t="shared" si="7"/>
        <v>45611</v>
      </c>
      <c r="D369" s="23"/>
      <c r="E369" s="24" t="s">
        <v>36</v>
      </c>
      <c r="F369" s="23"/>
      <c r="G369" s="24" t="s">
        <v>36</v>
      </c>
      <c r="H369" s="26"/>
      <c r="I369" s="395"/>
      <c r="J369" s="396"/>
      <c r="K369" s="396"/>
      <c r="L369" s="397"/>
      <c r="M369" s="31"/>
    </row>
    <row r="370" spans="1:13" ht="21" customHeight="1">
      <c r="A370" s="20"/>
      <c r="B370" s="21" t="s">
        <v>78</v>
      </c>
      <c r="C370" s="22">
        <f t="shared" si="7"/>
        <v>45612</v>
      </c>
      <c r="D370" s="23"/>
      <c r="E370" s="24" t="s">
        <v>36</v>
      </c>
      <c r="F370" s="23"/>
      <c r="G370" s="24" t="s">
        <v>36</v>
      </c>
      <c r="H370" s="26"/>
      <c r="I370" s="395"/>
      <c r="J370" s="396"/>
      <c r="K370" s="396"/>
      <c r="L370" s="397"/>
      <c r="M370" s="31"/>
    </row>
    <row r="371" spans="1:13" ht="21" customHeight="1">
      <c r="A371" s="20"/>
      <c r="B371" s="21" t="s">
        <v>79</v>
      </c>
      <c r="C371" s="22">
        <f t="shared" si="7"/>
        <v>45613</v>
      </c>
      <c r="D371" s="23"/>
      <c r="E371" s="24" t="s">
        <v>36</v>
      </c>
      <c r="F371" s="23"/>
      <c r="G371" s="24" t="s">
        <v>36</v>
      </c>
      <c r="H371" s="26"/>
      <c r="I371" s="395"/>
      <c r="J371" s="396"/>
      <c r="K371" s="396"/>
      <c r="L371" s="397"/>
      <c r="M371" s="31"/>
    </row>
    <row r="372" spans="1:13" ht="21" customHeight="1">
      <c r="A372" s="20"/>
      <c r="B372" s="21" t="s">
        <v>80</v>
      </c>
      <c r="C372" s="22">
        <f t="shared" si="7"/>
        <v>45614</v>
      </c>
      <c r="D372" s="23"/>
      <c r="E372" s="24" t="s">
        <v>36</v>
      </c>
      <c r="F372" s="23"/>
      <c r="G372" s="24" t="s">
        <v>36</v>
      </c>
      <c r="H372" s="26"/>
      <c r="I372" s="395"/>
      <c r="J372" s="396"/>
      <c r="K372" s="396"/>
      <c r="L372" s="397"/>
      <c r="M372" s="31"/>
    </row>
    <row r="373" spans="1:13" ht="21" customHeight="1">
      <c r="A373" s="20"/>
      <c r="B373" s="21" t="s">
        <v>81</v>
      </c>
      <c r="C373" s="22">
        <f t="shared" si="7"/>
        <v>45615</v>
      </c>
      <c r="D373" s="23"/>
      <c r="E373" s="24" t="s">
        <v>36</v>
      </c>
      <c r="F373" s="23"/>
      <c r="G373" s="24" t="s">
        <v>36</v>
      </c>
      <c r="H373" s="26"/>
      <c r="I373" s="395"/>
      <c r="J373" s="396"/>
      <c r="K373" s="396"/>
      <c r="L373" s="397"/>
      <c r="M373" s="31"/>
    </row>
    <row r="374" spans="1:13" ht="21" customHeight="1">
      <c r="A374" s="20"/>
      <c r="B374" s="21" t="s">
        <v>82</v>
      </c>
      <c r="C374" s="22">
        <f t="shared" si="7"/>
        <v>45616</v>
      </c>
      <c r="D374" s="23"/>
      <c r="E374" s="24" t="s">
        <v>36</v>
      </c>
      <c r="F374" s="23"/>
      <c r="G374" s="24" t="s">
        <v>36</v>
      </c>
      <c r="H374" s="26"/>
      <c r="I374" s="395"/>
      <c r="J374" s="396"/>
      <c r="K374" s="396"/>
      <c r="L374" s="397"/>
      <c r="M374" s="31"/>
    </row>
    <row r="375" spans="1:13" ht="21" customHeight="1">
      <c r="A375" s="20"/>
      <c r="B375" s="21" t="s">
        <v>83</v>
      </c>
      <c r="C375" s="22">
        <f t="shared" si="7"/>
        <v>45617</v>
      </c>
      <c r="D375" s="23"/>
      <c r="E375" s="24" t="s">
        <v>36</v>
      </c>
      <c r="F375" s="23"/>
      <c r="G375" s="24" t="s">
        <v>36</v>
      </c>
      <c r="H375" s="26"/>
      <c r="I375" s="395"/>
      <c r="J375" s="396"/>
      <c r="K375" s="396"/>
      <c r="L375" s="397"/>
      <c r="M375" s="31"/>
    </row>
    <row r="376" spans="1:13" ht="21" customHeight="1">
      <c r="A376" s="20"/>
      <c r="B376" s="21" t="s">
        <v>84</v>
      </c>
      <c r="C376" s="22">
        <f t="shared" si="7"/>
        <v>45618</v>
      </c>
      <c r="D376" s="23"/>
      <c r="E376" s="24" t="s">
        <v>36</v>
      </c>
      <c r="F376" s="23"/>
      <c r="G376" s="24" t="s">
        <v>36</v>
      </c>
      <c r="H376" s="26"/>
      <c r="I376" s="395"/>
      <c r="J376" s="396"/>
      <c r="K376" s="396"/>
      <c r="L376" s="397"/>
      <c r="M376" s="31"/>
    </row>
    <row r="377" spans="1:13" ht="21" customHeight="1">
      <c r="A377" s="20"/>
      <c r="B377" s="21" t="s">
        <v>85</v>
      </c>
      <c r="C377" s="22">
        <f t="shared" si="7"/>
        <v>45619</v>
      </c>
      <c r="D377" s="23"/>
      <c r="E377" s="24" t="s">
        <v>36</v>
      </c>
      <c r="F377" s="23"/>
      <c r="G377" s="24" t="s">
        <v>36</v>
      </c>
      <c r="H377" s="26"/>
      <c r="I377" s="395"/>
      <c r="J377" s="396"/>
      <c r="K377" s="396"/>
      <c r="L377" s="397"/>
      <c r="M377" s="31"/>
    </row>
    <row r="378" spans="1:13" ht="21" customHeight="1">
      <c r="A378" s="20"/>
      <c r="B378" s="21" t="s">
        <v>86</v>
      </c>
      <c r="C378" s="22">
        <f t="shared" si="7"/>
        <v>45620</v>
      </c>
      <c r="D378" s="23"/>
      <c r="E378" s="24" t="s">
        <v>36</v>
      </c>
      <c r="F378" s="23"/>
      <c r="G378" s="24" t="s">
        <v>36</v>
      </c>
      <c r="H378" s="26"/>
      <c r="I378" s="395"/>
      <c r="J378" s="396"/>
      <c r="K378" s="396"/>
      <c r="L378" s="397"/>
      <c r="M378" s="31"/>
    </row>
    <row r="379" spans="1:13" ht="21" customHeight="1">
      <c r="A379" s="20"/>
      <c r="B379" s="21" t="s">
        <v>87</v>
      </c>
      <c r="C379" s="22">
        <f t="shared" si="7"/>
        <v>45621</v>
      </c>
      <c r="D379" s="23"/>
      <c r="E379" s="24" t="s">
        <v>36</v>
      </c>
      <c r="F379" s="23"/>
      <c r="G379" s="24" t="s">
        <v>36</v>
      </c>
      <c r="H379" s="26"/>
      <c r="I379" s="395"/>
      <c r="J379" s="396"/>
      <c r="K379" s="396"/>
      <c r="L379" s="397"/>
      <c r="M379" s="31"/>
    </row>
    <row r="380" spans="1:13" ht="21" customHeight="1">
      <c r="A380" s="20"/>
      <c r="B380" s="21" t="s">
        <v>88</v>
      </c>
      <c r="C380" s="22">
        <f t="shared" si="7"/>
        <v>45622</v>
      </c>
      <c r="D380" s="23"/>
      <c r="E380" s="24" t="s">
        <v>36</v>
      </c>
      <c r="F380" s="23"/>
      <c r="G380" s="24" t="s">
        <v>36</v>
      </c>
      <c r="H380" s="26"/>
      <c r="I380" s="395"/>
      <c r="J380" s="396"/>
      <c r="K380" s="396"/>
      <c r="L380" s="397"/>
      <c r="M380" s="31"/>
    </row>
    <row r="381" spans="1:13" ht="21" customHeight="1">
      <c r="A381" s="20"/>
      <c r="B381" s="21" t="s">
        <v>89</v>
      </c>
      <c r="C381" s="22">
        <f t="shared" si="7"/>
        <v>45623</v>
      </c>
      <c r="D381" s="23"/>
      <c r="E381" s="24" t="s">
        <v>36</v>
      </c>
      <c r="F381" s="23"/>
      <c r="G381" s="24" t="s">
        <v>36</v>
      </c>
      <c r="H381" s="26"/>
      <c r="I381" s="395"/>
      <c r="J381" s="396"/>
      <c r="K381" s="396"/>
      <c r="L381" s="397"/>
      <c r="M381" s="31"/>
    </row>
    <row r="382" spans="1:13" ht="21" customHeight="1">
      <c r="A382" s="20"/>
      <c r="B382" s="21" t="s">
        <v>90</v>
      </c>
      <c r="C382" s="22">
        <f t="shared" si="7"/>
        <v>45624</v>
      </c>
      <c r="D382" s="23"/>
      <c r="E382" s="24" t="s">
        <v>36</v>
      </c>
      <c r="F382" s="23"/>
      <c r="G382" s="24" t="s">
        <v>36</v>
      </c>
      <c r="H382" s="26"/>
      <c r="I382" s="395"/>
      <c r="J382" s="396"/>
      <c r="K382" s="396"/>
      <c r="L382" s="397"/>
      <c r="M382" s="31"/>
    </row>
    <row r="383" spans="1:13" ht="21" customHeight="1">
      <c r="A383" s="20"/>
      <c r="B383" s="21" t="s">
        <v>91</v>
      </c>
      <c r="C383" s="22">
        <f t="shared" si="7"/>
        <v>45625</v>
      </c>
      <c r="D383" s="23"/>
      <c r="E383" s="24" t="s">
        <v>36</v>
      </c>
      <c r="F383" s="23"/>
      <c r="G383" s="24" t="s">
        <v>36</v>
      </c>
      <c r="H383" s="26"/>
      <c r="I383" s="395"/>
      <c r="J383" s="396"/>
      <c r="K383" s="396"/>
      <c r="L383" s="397"/>
      <c r="M383" s="31"/>
    </row>
    <row r="384" spans="1:13" ht="21" customHeight="1">
      <c r="A384" s="20"/>
      <c r="B384" s="21" t="s">
        <v>92</v>
      </c>
      <c r="C384" s="22">
        <f t="shared" si="7"/>
        <v>45626</v>
      </c>
      <c r="D384" s="23"/>
      <c r="E384" s="24" t="s">
        <v>36</v>
      </c>
      <c r="F384" s="23"/>
      <c r="G384" s="24" t="s">
        <v>36</v>
      </c>
      <c r="H384" s="26"/>
      <c r="I384" s="395"/>
      <c r="J384" s="396"/>
      <c r="K384" s="396"/>
      <c r="L384" s="397"/>
      <c r="M384" s="31"/>
    </row>
    <row r="385" spans="1:15" ht="21" customHeight="1">
      <c r="A385" s="20"/>
      <c r="B385" s="21"/>
      <c r="C385" s="28"/>
      <c r="D385" s="29"/>
      <c r="E385" s="30"/>
      <c r="F385" s="29"/>
      <c r="G385" s="30"/>
      <c r="H385" s="54"/>
      <c r="I385" s="29"/>
      <c r="J385" s="68"/>
      <c r="K385" s="68"/>
      <c r="L385" s="32"/>
      <c r="M385" s="31"/>
    </row>
    <row r="386" spans="1:15" ht="21" customHeight="1">
      <c r="B386" s="405" t="s">
        <v>57</v>
      </c>
      <c r="C386" s="406"/>
      <c r="D386" s="34">
        <f>SUM(D355:D385)</f>
        <v>0</v>
      </c>
      <c r="E386" s="48" t="s">
        <v>36</v>
      </c>
      <c r="F386" s="34">
        <f>SUM(F355:F385)</f>
        <v>0</v>
      </c>
      <c r="G386" s="48" t="s">
        <v>36</v>
      </c>
      <c r="H386" s="407" t="s">
        <v>243</v>
      </c>
      <c r="I386" s="408"/>
      <c r="J386" s="69"/>
      <c r="K386" s="57" t="s">
        <v>242</v>
      </c>
      <c r="L386" s="39"/>
      <c r="M386" s="39"/>
    </row>
    <row r="387" spans="1:15" ht="22.5" customHeight="1">
      <c r="B387" s="409" t="s">
        <v>58</v>
      </c>
      <c r="C387" s="410"/>
      <c r="D387" s="34">
        <f>SUM(D43,D92,D141,D190,D239,D288,D337,D386)</f>
        <v>0</v>
      </c>
      <c r="E387" s="35" t="s">
        <v>36</v>
      </c>
      <c r="F387" s="34">
        <f>SUM(F43,F92,F141,F190,F239,F288,F337,F386)</f>
        <v>0</v>
      </c>
      <c r="G387" s="37" t="s">
        <v>37</v>
      </c>
      <c r="H387" s="407" t="s">
        <v>244</v>
      </c>
      <c r="I387" s="408"/>
      <c r="J387" s="262">
        <f>SUM(J338,J386)</f>
        <v>0</v>
      </c>
      <c r="K387" s="57" t="s">
        <v>242</v>
      </c>
      <c r="L387" s="39"/>
      <c r="M387" s="39"/>
    </row>
    <row r="388" spans="1:15" ht="19.5" customHeight="1">
      <c r="B388" s="40" t="s">
        <v>59</v>
      </c>
      <c r="C388" s="41" t="s">
        <v>258</v>
      </c>
      <c r="D388" s="42"/>
      <c r="E388" s="42"/>
      <c r="F388" s="42"/>
      <c r="G388" s="42"/>
      <c r="H388" s="42"/>
      <c r="I388" s="42"/>
      <c r="J388" s="42"/>
      <c r="K388" s="42"/>
      <c r="L388" s="42"/>
      <c r="M388" s="42"/>
    </row>
    <row r="389" spans="1:15" ht="30" customHeight="1">
      <c r="B389" s="43" t="s">
        <v>60</v>
      </c>
      <c r="C389" s="399" t="s">
        <v>61</v>
      </c>
      <c r="D389" s="399"/>
      <c r="E389" s="399"/>
      <c r="F389" s="399"/>
      <c r="G389" s="399"/>
      <c r="H389" s="399"/>
      <c r="I389" s="399"/>
      <c r="J389" s="399"/>
      <c r="K389" s="399"/>
      <c r="L389" s="399"/>
      <c r="M389" s="399"/>
    </row>
    <row r="390" spans="1:15" ht="18" customHeight="1">
      <c r="B390" s="43" t="s">
        <v>62</v>
      </c>
      <c r="C390" s="399" t="s">
        <v>245</v>
      </c>
      <c r="D390" s="399"/>
      <c r="E390" s="399"/>
      <c r="F390" s="399"/>
      <c r="G390" s="399"/>
      <c r="H390" s="399"/>
      <c r="I390" s="399"/>
      <c r="J390" s="399"/>
      <c r="K390" s="399"/>
      <c r="L390" s="399"/>
      <c r="M390" s="399"/>
    </row>
    <row r="391" spans="1:15" ht="30" customHeight="1">
      <c r="B391" s="43" t="s">
        <v>246</v>
      </c>
      <c r="C391" s="399" t="s">
        <v>63</v>
      </c>
      <c r="D391" s="399"/>
      <c r="E391" s="399"/>
      <c r="F391" s="399"/>
      <c r="G391" s="399"/>
      <c r="H391" s="399"/>
      <c r="I391" s="399"/>
      <c r="J391" s="399"/>
      <c r="K391" s="399"/>
      <c r="L391" s="399"/>
      <c r="M391" s="399"/>
    </row>
    <row r="392" spans="1:15" ht="30" customHeight="1">
      <c r="B392" s="43" t="s">
        <v>247</v>
      </c>
      <c r="C392" s="399" t="s">
        <v>249</v>
      </c>
      <c r="D392" s="399"/>
      <c r="E392" s="399"/>
      <c r="F392" s="399"/>
      <c r="G392" s="399"/>
      <c r="H392" s="399"/>
      <c r="I392" s="399"/>
      <c r="J392" s="399"/>
      <c r="K392" s="399"/>
      <c r="L392" s="399"/>
      <c r="M392" s="399"/>
    </row>
    <row r="393" spans="1:15" ht="27" customHeight="1">
      <c r="B393" s="2"/>
      <c r="M393" s="4" t="str">
        <f>$M$1</f>
        <v>（様式例第５号）</v>
      </c>
    </row>
    <row r="394" spans="1:15" ht="30.75" customHeight="1">
      <c r="B394" s="2" t="s">
        <v>22</v>
      </c>
      <c r="C394" s="2"/>
      <c r="G394" s="5"/>
    </row>
    <row r="395" spans="1:15" ht="27.75" customHeight="1">
      <c r="C395" s="7"/>
      <c r="D395" s="400" t="str">
        <f>$D$3</f>
        <v>令和</v>
      </c>
      <c r="E395" s="400"/>
      <c r="F395" s="44">
        <f>$F$3</f>
        <v>6</v>
      </c>
      <c r="G395" s="7" t="s">
        <v>238</v>
      </c>
      <c r="H395" s="7"/>
      <c r="I395" s="7"/>
      <c r="J395" s="7"/>
      <c r="K395" s="7"/>
      <c r="L395" s="7"/>
      <c r="M395" s="7"/>
    </row>
    <row r="397" spans="1:15" ht="22.5" customHeight="1">
      <c r="B397" s="8" t="s">
        <v>23</v>
      </c>
      <c r="C397" s="9"/>
      <c r="D397" s="401" t="str">
        <f>IF($D$5="","",$D$5)</f>
        <v/>
      </c>
      <c r="E397" s="401"/>
      <c r="F397" s="401"/>
      <c r="G397" s="10"/>
      <c r="L397" s="203"/>
      <c r="M397" s="402"/>
    </row>
    <row r="398" spans="1:15" ht="22.5" customHeight="1">
      <c r="B398" s="403" t="s">
        <v>24</v>
      </c>
      <c r="C398" s="404"/>
      <c r="D398" s="401" t="str">
        <f>IF($D$6="","",$D$6)</f>
        <v/>
      </c>
      <c r="E398" s="401"/>
      <c r="F398" s="401"/>
      <c r="G398" s="10"/>
      <c r="L398" s="204"/>
      <c r="M398" s="402"/>
    </row>
    <row r="399" spans="1:15" ht="22.5" customHeight="1">
      <c r="B399" s="422" t="s">
        <v>25</v>
      </c>
      <c r="C399" s="423"/>
      <c r="D399" s="426" t="str">
        <f>IF($D$7="","",$D$7)</f>
        <v/>
      </c>
      <c r="E399" s="427"/>
      <c r="F399" s="428"/>
      <c r="G399" s="10"/>
      <c r="H399" s="12"/>
      <c r="I399" s="12"/>
      <c r="J399" s="12"/>
      <c r="K399" s="12"/>
      <c r="L399" s="204"/>
      <c r="M399" s="402"/>
      <c r="N399" s="11"/>
      <c r="O399" s="11"/>
    </row>
    <row r="400" spans="1:15" ht="22.5" customHeight="1">
      <c r="B400" s="424"/>
      <c r="C400" s="425"/>
      <c r="D400" s="429"/>
      <c r="E400" s="430"/>
      <c r="F400" s="431"/>
      <c r="G400" s="10"/>
      <c r="H400" s="13"/>
      <c r="I400" s="13"/>
      <c r="J400" s="13"/>
      <c r="K400" s="13"/>
      <c r="L400" s="204"/>
      <c r="M400" s="402"/>
      <c r="N400" s="11"/>
      <c r="O400" s="11"/>
    </row>
    <row r="401" spans="1:15" ht="20.25" customHeight="1">
      <c r="B401" s="16"/>
      <c r="C401" s="16"/>
      <c r="D401" s="16"/>
      <c r="E401" s="16"/>
      <c r="F401" s="16"/>
      <c r="G401" s="16"/>
      <c r="H401" s="16"/>
      <c r="I401" s="16"/>
      <c r="J401" s="16"/>
      <c r="K401" s="16"/>
      <c r="L401" s="205"/>
      <c r="M401" s="45"/>
      <c r="N401" s="11"/>
      <c r="O401" s="11"/>
    </row>
    <row r="402" spans="1:15" ht="21" customHeight="1">
      <c r="B402" s="46">
        <v>12</v>
      </c>
      <c r="C402" s="18" t="s">
        <v>27</v>
      </c>
      <c r="D402" s="411" t="s">
        <v>28</v>
      </c>
      <c r="E402" s="411"/>
      <c r="F402" s="411"/>
      <c r="G402" s="411"/>
      <c r="H402" s="412" t="s">
        <v>29</v>
      </c>
      <c r="I402" s="414" t="s">
        <v>30</v>
      </c>
      <c r="J402" s="415"/>
      <c r="K402" s="415"/>
      <c r="L402" s="416"/>
      <c r="M402" s="47"/>
    </row>
    <row r="403" spans="1:15" ht="20.25" customHeight="1">
      <c r="B403" s="66" t="s">
        <v>31</v>
      </c>
      <c r="C403" s="67" t="s">
        <v>32</v>
      </c>
      <c r="D403" s="420" t="s">
        <v>33</v>
      </c>
      <c r="E403" s="420"/>
      <c r="F403" s="421" t="s">
        <v>34</v>
      </c>
      <c r="G403" s="421"/>
      <c r="H403" s="413"/>
      <c r="I403" s="417"/>
      <c r="J403" s="418"/>
      <c r="K403" s="418"/>
      <c r="L403" s="419"/>
      <c r="M403" s="47"/>
    </row>
    <row r="404" spans="1:15" ht="21" customHeight="1">
      <c r="A404" s="20"/>
      <c r="B404" s="21" t="s">
        <v>35</v>
      </c>
      <c r="C404" s="22">
        <f t="shared" ref="C404:C434" si="8">DATE($B$9,$B$402,$B404)</f>
        <v>45627</v>
      </c>
      <c r="D404" s="23"/>
      <c r="E404" s="24" t="s">
        <v>36</v>
      </c>
      <c r="F404" s="23"/>
      <c r="G404" s="24" t="s">
        <v>36</v>
      </c>
      <c r="H404" s="26"/>
      <c r="I404" s="395"/>
      <c r="J404" s="396"/>
      <c r="K404" s="396"/>
      <c r="L404" s="397"/>
      <c r="M404" s="31"/>
    </row>
    <row r="405" spans="1:15" ht="21" customHeight="1">
      <c r="A405" s="20"/>
      <c r="B405" s="21" t="s">
        <v>64</v>
      </c>
      <c r="C405" s="22">
        <f t="shared" si="8"/>
        <v>45628</v>
      </c>
      <c r="D405" s="23"/>
      <c r="E405" s="24" t="s">
        <v>36</v>
      </c>
      <c r="F405" s="23"/>
      <c r="G405" s="24" t="s">
        <v>36</v>
      </c>
      <c r="H405" s="26"/>
      <c r="I405" s="395"/>
      <c r="J405" s="396"/>
      <c r="K405" s="396"/>
      <c r="L405" s="397"/>
      <c r="M405" s="31"/>
    </row>
    <row r="406" spans="1:15" ht="21" customHeight="1">
      <c r="A406" s="20"/>
      <c r="B406" s="21" t="s">
        <v>65</v>
      </c>
      <c r="C406" s="22">
        <f t="shared" si="8"/>
        <v>45629</v>
      </c>
      <c r="D406" s="23"/>
      <c r="E406" s="24" t="s">
        <v>36</v>
      </c>
      <c r="F406" s="23"/>
      <c r="G406" s="24" t="s">
        <v>36</v>
      </c>
      <c r="H406" s="26"/>
      <c r="I406" s="395"/>
      <c r="J406" s="396"/>
      <c r="K406" s="396"/>
      <c r="L406" s="397"/>
      <c r="M406" s="31"/>
    </row>
    <row r="407" spans="1:15" ht="21" customHeight="1">
      <c r="A407" s="20"/>
      <c r="B407" s="21" t="s">
        <v>66</v>
      </c>
      <c r="C407" s="22">
        <f t="shared" si="8"/>
        <v>45630</v>
      </c>
      <c r="D407" s="23"/>
      <c r="E407" s="24" t="s">
        <v>36</v>
      </c>
      <c r="F407" s="23"/>
      <c r="G407" s="24" t="s">
        <v>36</v>
      </c>
      <c r="H407" s="26"/>
      <c r="I407" s="395"/>
      <c r="J407" s="396"/>
      <c r="K407" s="396"/>
      <c r="L407" s="397"/>
      <c r="M407" s="31"/>
    </row>
    <row r="408" spans="1:15" ht="21" customHeight="1">
      <c r="A408" s="20"/>
      <c r="B408" s="21" t="s">
        <v>67</v>
      </c>
      <c r="C408" s="22">
        <f t="shared" si="8"/>
        <v>45631</v>
      </c>
      <c r="D408" s="23"/>
      <c r="E408" s="24" t="s">
        <v>36</v>
      </c>
      <c r="F408" s="23"/>
      <c r="G408" s="24" t="s">
        <v>36</v>
      </c>
      <c r="H408" s="26"/>
      <c r="I408" s="395"/>
      <c r="J408" s="396"/>
      <c r="K408" s="396"/>
      <c r="L408" s="397"/>
      <c r="M408" s="31"/>
    </row>
    <row r="409" spans="1:15" ht="21" customHeight="1">
      <c r="A409" s="20"/>
      <c r="B409" s="21" t="s">
        <v>68</v>
      </c>
      <c r="C409" s="22">
        <f t="shared" si="8"/>
        <v>45632</v>
      </c>
      <c r="D409" s="23"/>
      <c r="E409" s="24" t="s">
        <v>36</v>
      </c>
      <c r="F409" s="23"/>
      <c r="G409" s="24" t="s">
        <v>36</v>
      </c>
      <c r="H409" s="26"/>
      <c r="I409" s="395"/>
      <c r="J409" s="396"/>
      <c r="K409" s="396"/>
      <c r="L409" s="397"/>
      <c r="M409" s="31"/>
    </row>
    <row r="410" spans="1:15" ht="21" customHeight="1">
      <c r="A410" s="20"/>
      <c r="B410" s="21" t="s">
        <v>69</v>
      </c>
      <c r="C410" s="22">
        <f t="shared" si="8"/>
        <v>45633</v>
      </c>
      <c r="D410" s="23"/>
      <c r="E410" s="24" t="s">
        <v>36</v>
      </c>
      <c r="F410" s="23"/>
      <c r="G410" s="24" t="s">
        <v>36</v>
      </c>
      <c r="H410" s="26"/>
      <c r="I410" s="395"/>
      <c r="J410" s="396"/>
      <c r="K410" s="396"/>
      <c r="L410" s="397"/>
      <c r="M410" s="31"/>
    </row>
    <row r="411" spans="1:15" ht="21" customHeight="1">
      <c r="A411" s="20"/>
      <c r="B411" s="21" t="s">
        <v>70</v>
      </c>
      <c r="C411" s="22">
        <f t="shared" si="8"/>
        <v>45634</v>
      </c>
      <c r="D411" s="23"/>
      <c r="E411" s="24" t="s">
        <v>36</v>
      </c>
      <c r="F411" s="23"/>
      <c r="G411" s="24" t="s">
        <v>36</v>
      </c>
      <c r="H411" s="26"/>
      <c r="I411" s="395"/>
      <c r="J411" s="396"/>
      <c r="K411" s="396"/>
      <c r="L411" s="397"/>
      <c r="M411" s="31"/>
    </row>
    <row r="412" spans="1:15" ht="21" customHeight="1">
      <c r="A412" s="20"/>
      <c r="B412" s="21" t="s">
        <v>71</v>
      </c>
      <c r="C412" s="22">
        <f t="shared" si="8"/>
        <v>45635</v>
      </c>
      <c r="D412" s="23"/>
      <c r="E412" s="24" t="s">
        <v>36</v>
      </c>
      <c r="F412" s="23"/>
      <c r="G412" s="24" t="s">
        <v>36</v>
      </c>
      <c r="H412" s="26"/>
      <c r="I412" s="395"/>
      <c r="J412" s="396"/>
      <c r="K412" s="396"/>
      <c r="L412" s="397"/>
      <c r="M412" s="31"/>
    </row>
    <row r="413" spans="1:15" ht="21" customHeight="1">
      <c r="A413" s="20"/>
      <c r="B413" s="21" t="s">
        <v>72</v>
      </c>
      <c r="C413" s="22">
        <f t="shared" si="8"/>
        <v>45636</v>
      </c>
      <c r="D413" s="23"/>
      <c r="E413" s="24" t="s">
        <v>36</v>
      </c>
      <c r="F413" s="23"/>
      <c r="G413" s="24" t="s">
        <v>36</v>
      </c>
      <c r="H413" s="26"/>
      <c r="I413" s="395"/>
      <c r="J413" s="396"/>
      <c r="K413" s="396"/>
      <c r="L413" s="397"/>
      <c r="M413" s="31"/>
    </row>
    <row r="414" spans="1:15" ht="21" customHeight="1">
      <c r="A414" s="20"/>
      <c r="B414" s="21" t="s">
        <v>73</v>
      </c>
      <c r="C414" s="22">
        <f t="shared" si="8"/>
        <v>45637</v>
      </c>
      <c r="D414" s="23"/>
      <c r="E414" s="24" t="s">
        <v>36</v>
      </c>
      <c r="F414" s="23"/>
      <c r="G414" s="24" t="s">
        <v>36</v>
      </c>
      <c r="H414" s="26"/>
      <c r="I414" s="395"/>
      <c r="J414" s="396"/>
      <c r="K414" s="396"/>
      <c r="L414" s="397"/>
      <c r="M414" s="31"/>
    </row>
    <row r="415" spans="1:15" ht="21" customHeight="1">
      <c r="A415" s="20"/>
      <c r="B415" s="21" t="s">
        <v>74</v>
      </c>
      <c r="C415" s="22">
        <f t="shared" si="8"/>
        <v>45638</v>
      </c>
      <c r="D415" s="23"/>
      <c r="E415" s="24" t="s">
        <v>36</v>
      </c>
      <c r="F415" s="23"/>
      <c r="G415" s="24" t="s">
        <v>36</v>
      </c>
      <c r="H415" s="26"/>
      <c r="I415" s="395"/>
      <c r="J415" s="396"/>
      <c r="K415" s="396"/>
      <c r="L415" s="397"/>
      <c r="M415" s="31"/>
    </row>
    <row r="416" spans="1:15" ht="21" customHeight="1">
      <c r="A416" s="20"/>
      <c r="B416" s="21" t="s">
        <v>75</v>
      </c>
      <c r="C416" s="22">
        <f t="shared" si="8"/>
        <v>45639</v>
      </c>
      <c r="D416" s="23"/>
      <c r="E416" s="24" t="s">
        <v>36</v>
      </c>
      <c r="F416" s="23"/>
      <c r="G416" s="24" t="s">
        <v>36</v>
      </c>
      <c r="H416" s="26"/>
      <c r="I416" s="395"/>
      <c r="J416" s="396"/>
      <c r="K416" s="396"/>
      <c r="L416" s="397"/>
      <c r="M416" s="31"/>
    </row>
    <row r="417" spans="1:13" ht="21" customHeight="1">
      <c r="A417" s="20"/>
      <c r="B417" s="21" t="s">
        <v>76</v>
      </c>
      <c r="C417" s="22">
        <f t="shared" si="8"/>
        <v>45640</v>
      </c>
      <c r="D417" s="23"/>
      <c r="E417" s="24" t="s">
        <v>36</v>
      </c>
      <c r="F417" s="23"/>
      <c r="G417" s="24" t="s">
        <v>36</v>
      </c>
      <c r="H417" s="26"/>
      <c r="I417" s="395"/>
      <c r="J417" s="396"/>
      <c r="K417" s="396"/>
      <c r="L417" s="397"/>
      <c r="M417" s="31"/>
    </row>
    <row r="418" spans="1:13" ht="21" customHeight="1">
      <c r="A418" s="20"/>
      <c r="B418" s="21" t="s">
        <v>77</v>
      </c>
      <c r="C418" s="22">
        <f t="shared" si="8"/>
        <v>45641</v>
      </c>
      <c r="D418" s="23"/>
      <c r="E418" s="24" t="s">
        <v>36</v>
      </c>
      <c r="F418" s="23"/>
      <c r="G418" s="24" t="s">
        <v>36</v>
      </c>
      <c r="H418" s="26"/>
      <c r="I418" s="395"/>
      <c r="J418" s="396"/>
      <c r="K418" s="396"/>
      <c r="L418" s="397"/>
      <c r="M418" s="31"/>
    </row>
    <row r="419" spans="1:13" ht="21" customHeight="1">
      <c r="A419" s="20"/>
      <c r="B419" s="21" t="s">
        <v>78</v>
      </c>
      <c r="C419" s="22">
        <f t="shared" si="8"/>
        <v>45642</v>
      </c>
      <c r="D419" s="23"/>
      <c r="E419" s="24" t="s">
        <v>36</v>
      </c>
      <c r="F419" s="23"/>
      <c r="G419" s="24" t="s">
        <v>36</v>
      </c>
      <c r="H419" s="26"/>
      <c r="I419" s="395"/>
      <c r="J419" s="396"/>
      <c r="K419" s="396"/>
      <c r="L419" s="397"/>
      <c r="M419" s="31"/>
    </row>
    <row r="420" spans="1:13" ht="21" customHeight="1">
      <c r="A420" s="20"/>
      <c r="B420" s="21" t="s">
        <v>79</v>
      </c>
      <c r="C420" s="22">
        <f t="shared" si="8"/>
        <v>45643</v>
      </c>
      <c r="D420" s="23"/>
      <c r="E420" s="24" t="s">
        <v>36</v>
      </c>
      <c r="F420" s="23"/>
      <c r="G420" s="24" t="s">
        <v>36</v>
      </c>
      <c r="H420" s="26"/>
      <c r="I420" s="395"/>
      <c r="J420" s="396"/>
      <c r="K420" s="396"/>
      <c r="L420" s="397"/>
      <c r="M420" s="31"/>
    </row>
    <row r="421" spans="1:13" ht="21" customHeight="1">
      <c r="A421" s="20"/>
      <c r="B421" s="21" t="s">
        <v>80</v>
      </c>
      <c r="C421" s="22">
        <f t="shared" si="8"/>
        <v>45644</v>
      </c>
      <c r="D421" s="23"/>
      <c r="E421" s="24" t="s">
        <v>36</v>
      </c>
      <c r="F421" s="23"/>
      <c r="G421" s="24" t="s">
        <v>36</v>
      </c>
      <c r="H421" s="26"/>
      <c r="I421" s="395"/>
      <c r="J421" s="396"/>
      <c r="K421" s="396"/>
      <c r="L421" s="397"/>
      <c r="M421" s="31"/>
    </row>
    <row r="422" spans="1:13" ht="21" customHeight="1">
      <c r="A422" s="20"/>
      <c r="B422" s="21" t="s">
        <v>81</v>
      </c>
      <c r="C422" s="22">
        <f t="shared" si="8"/>
        <v>45645</v>
      </c>
      <c r="D422" s="23"/>
      <c r="E422" s="24" t="s">
        <v>36</v>
      </c>
      <c r="F422" s="23"/>
      <c r="G422" s="24" t="s">
        <v>36</v>
      </c>
      <c r="H422" s="26"/>
      <c r="I422" s="395"/>
      <c r="J422" s="396"/>
      <c r="K422" s="396"/>
      <c r="L422" s="397"/>
      <c r="M422" s="31"/>
    </row>
    <row r="423" spans="1:13" ht="21" customHeight="1">
      <c r="A423" s="20"/>
      <c r="B423" s="21" t="s">
        <v>82</v>
      </c>
      <c r="C423" s="22">
        <f t="shared" si="8"/>
        <v>45646</v>
      </c>
      <c r="D423" s="23"/>
      <c r="E423" s="24" t="s">
        <v>36</v>
      </c>
      <c r="F423" s="23"/>
      <c r="G423" s="24" t="s">
        <v>36</v>
      </c>
      <c r="H423" s="26"/>
      <c r="I423" s="395"/>
      <c r="J423" s="396"/>
      <c r="K423" s="396"/>
      <c r="L423" s="397"/>
      <c r="M423" s="31"/>
    </row>
    <row r="424" spans="1:13" ht="21" customHeight="1">
      <c r="A424" s="20"/>
      <c r="B424" s="21" t="s">
        <v>83</v>
      </c>
      <c r="C424" s="22">
        <f t="shared" si="8"/>
        <v>45647</v>
      </c>
      <c r="D424" s="23"/>
      <c r="E424" s="24" t="s">
        <v>36</v>
      </c>
      <c r="F424" s="23"/>
      <c r="G424" s="24" t="s">
        <v>36</v>
      </c>
      <c r="H424" s="26"/>
      <c r="I424" s="395"/>
      <c r="J424" s="396"/>
      <c r="K424" s="396"/>
      <c r="L424" s="397"/>
      <c r="M424" s="31"/>
    </row>
    <row r="425" spans="1:13" ht="21" customHeight="1">
      <c r="A425" s="20"/>
      <c r="B425" s="21" t="s">
        <v>84</v>
      </c>
      <c r="C425" s="22">
        <f t="shared" si="8"/>
        <v>45648</v>
      </c>
      <c r="D425" s="23"/>
      <c r="E425" s="24" t="s">
        <v>36</v>
      </c>
      <c r="F425" s="23"/>
      <c r="G425" s="24" t="s">
        <v>36</v>
      </c>
      <c r="H425" s="26"/>
      <c r="I425" s="395"/>
      <c r="J425" s="396"/>
      <c r="K425" s="396"/>
      <c r="L425" s="397"/>
      <c r="M425" s="31"/>
    </row>
    <row r="426" spans="1:13" ht="21" customHeight="1">
      <c r="A426" s="20"/>
      <c r="B426" s="21" t="s">
        <v>85</v>
      </c>
      <c r="C426" s="22">
        <f t="shared" si="8"/>
        <v>45649</v>
      </c>
      <c r="D426" s="23"/>
      <c r="E426" s="24" t="s">
        <v>36</v>
      </c>
      <c r="F426" s="23"/>
      <c r="G426" s="24" t="s">
        <v>36</v>
      </c>
      <c r="H426" s="26"/>
      <c r="I426" s="395"/>
      <c r="J426" s="396"/>
      <c r="K426" s="396"/>
      <c r="L426" s="397"/>
      <c r="M426" s="31"/>
    </row>
    <row r="427" spans="1:13" ht="21" customHeight="1">
      <c r="A427" s="20"/>
      <c r="B427" s="21" t="s">
        <v>86</v>
      </c>
      <c r="C427" s="22">
        <f t="shared" si="8"/>
        <v>45650</v>
      </c>
      <c r="D427" s="23"/>
      <c r="E427" s="24" t="s">
        <v>36</v>
      </c>
      <c r="F427" s="23"/>
      <c r="G427" s="24" t="s">
        <v>36</v>
      </c>
      <c r="H427" s="26"/>
      <c r="I427" s="395"/>
      <c r="J427" s="396"/>
      <c r="K427" s="396"/>
      <c r="L427" s="397"/>
      <c r="M427" s="31"/>
    </row>
    <row r="428" spans="1:13" ht="21" customHeight="1">
      <c r="A428" s="20"/>
      <c r="B428" s="21" t="s">
        <v>87</v>
      </c>
      <c r="C428" s="22">
        <f t="shared" si="8"/>
        <v>45651</v>
      </c>
      <c r="D428" s="23"/>
      <c r="E428" s="24" t="s">
        <v>36</v>
      </c>
      <c r="F428" s="23"/>
      <c r="G428" s="24" t="s">
        <v>36</v>
      </c>
      <c r="H428" s="26"/>
      <c r="I428" s="395"/>
      <c r="J428" s="396"/>
      <c r="K428" s="396"/>
      <c r="L428" s="397"/>
      <c r="M428" s="31"/>
    </row>
    <row r="429" spans="1:13" ht="21" customHeight="1">
      <c r="A429" s="20"/>
      <c r="B429" s="21" t="s">
        <v>88</v>
      </c>
      <c r="C429" s="22">
        <f t="shared" si="8"/>
        <v>45652</v>
      </c>
      <c r="D429" s="23"/>
      <c r="E429" s="24" t="s">
        <v>36</v>
      </c>
      <c r="F429" s="23"/>
      <c r="G429" s="24" t="s">
        <v>36</v>
      </c>
      <c r="H429" s="26"/>
      <c r="I429" s="395"/>
      <c r="J429" s="396"/>
      <c r="K429" s="396"/>
      <c r="L429" s="397"/>
      <c r="M429" s="31"/>
    </row>
    <row r="430" spans="1:13" ht="21" customHeight="1">
      <c r="A430" s="20"/>
      <c r="B430" s="21" t="s">
        <v>89</v>
      </c>
      <c r="C430" s="22">
        <f t="shared" si="8"/>
        <v>45653</v>
      </c>
      <c r="D430" s="23"/>
      <c r="E430" s="24" t="s">
        <v>36</v>
      </c>
      <c r="F430" s="23"/>
      <c r="G430" s="24" t="s">
        <v>36</v>
      </c>
      <c r="H430" s="26"/>
      <c r="I430" s="395"/>
      <c r="J430" s="396"/>
      <c r="K430" s="396"/>
      <c r="L430" s="397"/>
      <c r="M430" s="31"/>
    </row>
    <row r="431" spans="1:13" ht="21" customHeight="1">
      <c r="A431" s="20"/>
      <c r="B431" s="21" t="s">
        <v>90</v>
      </c>
      <c r="C431" s="22">
        <f t="shared" si="8"/>
        <v>45654</v>
      </c>
      <c r="D431" s="23"/>
      <c r="E431" s="24" t="s">
        <v>36</v>
      </c>
      <c r="F431" s="23"/>
      <c r="G431" s="24" t="s">
        <v>36</v>
      </c>
      <c r="H431" s="26"/>
      <c r="I431" s="395"/>
      <c r="J431" s="396"/>
      <c r="K431" s="396"/>
      <c r="L431" s="397"/>
      <c r="M431" s="31"/>
    </row>
    <row r="432" spans="1:13" ht="21" customHeight="1">
      <c r="A432" s="20"/>
      <c r="B432" s="21" t="s">
        <v>91</v>
      </c>
      <c r="C432" s="22">
        <f t="shared" si="8"/>
        <v>45655</v>
      </c>
      <c r="D432" s="23"/>
      <c r="E432" s="24" t="s">
        <v>36</v>
      </c>
      <c r="F432" s="23"/>
      <c r="G432" s="24" t="s">
        <v>36</v>
      </c>
      <c r="H432" s="26"/>
      <c r="I432" s="395"/>
      <c r="J432" s="396"/>
      <c r="K432" s="396"/>
      <c r="L432" s="397"/>
      <c r="M432" s="31"/>
    </row>
    <row r="433" spans="1:15" ht="21" customHeight="1">
      <c r="A433" s="20"/>
      <c r="B433" s="21" t="s">
        <v>92</v>
      </c>
      <c r="C433" s="22">
        <f t="shared" si="8"/>
        <v>45656</v>
      </c>
      <c r="D433" s="23"/>
      <c r="E433" s="24" t="s">
        <v>36</v>
      </c>
      <c r="F433" s="23"/>
      <c r="G433" s="24" t="s">
        <v>36</v>
      </c>
      <c r="H433" s="26"/>
      <c r="I433" s="395"/>
      <c r="J433" s="396"/>
      <c r="K433" s="396"/>
      <c r="L433" s="397"/>
      <c r="M433" s="31"/>
    </row>
    <row r="434" spans="1:15" ht="21" customHeight="1">
      <c r="A434" s="20"/>
      <c r="B434" s="21" t="s">
        <v>93</v>
      </c>
      <c r="C434" s="22">
        <f t="shared" si="8"/>
        <v>45657</v>
      </c>
      <c r="D434" s="23"/>
      <c r="E434" s="24" t="s">
        <v>36</v>
      </c>
      <c r="F434" s="23"/>
      <c r="G434" s="24" t="s">
        <v>36</v>
      </c>
      <c r="H434" s="26"/>
      <c r="I434" s="395"/>
      <c r="J434" s="396"/>
      <c r="K434" s="396"/>
      <c r="L434" s="397"/>
      <c r="M434" s="31"/>
    </row>
    <row r="435" spans="1:15" ht="21" customHeight="1">
      <c r="B435" s="405" t="s">
        <v>57</v>
      </c>
      <c r="C435" s="406"/>
      <c r="D435" s="34">
        <f>SUM(D404:D434)</f>
        <v>0</v>
      </c>
      <c r="E435" s="48" t="s">
        <v>36</v>
      </c>
      <c r="F435" s="34">
        <f>SUM(F404:F434)</f>
        <v>0</v>
      </c>
      <c r="G435" s="48" t="s">
        <v>36</v>
      </c>
      <c r="H435" s="407" t="s">
        <v>243</v>
      </c>
      <c r="I435" s="408"/>
      <c r="J435" s="69"/>
      <c r="K435" s="57" t="s">
        <v>242</v>
      </c>
      <c r="L435" s="39"/>
      <c r="M435" s="39"/>
    </row>
    <row r="436" spans="1:15" ht="22.5" customHeight="1">
      <c r="B436" s="409" t="s">
        <v>58</v>
      </c>
      <c r="C436" s="410"/>
      <c r="D436" s="34">
        <f>SUM(D43,D92,D141,D190,D239,D288,D337,D386,D435)</f>
        <v>0</v>
      </c>
      <c r="E436" s="35" t="s">
        <v>36</v>
      </c>
      <c r="F436" s="34">
        <f>SUM(F43,F92,F141,F190,F239,F288,F337,F386,F435)</f>
        <v>0</v>
      </c>
      <c r="G436" s="37" t="s">
        <v>37</v>
      </c>
      <c r="H436" s="407" t="s">
        <v>244</v>
      </c>
      <c r="I436" s="408"/>
      <c r="J436" s="262">
        <f>SUM(J387,J435)</f>
        <v>0</v>
      </c>
      <c r="K436" s="57" t="s">
        <v>242</v>
      </c>
      <c r="L436" s="39"/>
      <c r="M436" s="39"/>
    </row>
    <row r="437" spans="1:15" ht="19.5" customHeight="1">
      <c r="B437" s="40" t="s">
        <v>59</v>
      </c>
      <c r="C437" s="41" t="s">
        <v>258</v>
      </c>
      <c r="D437" s="42"/>
      <c r="E437" s="42"/>
      <c r="F437" s="42"/>
      <c r="G437" s="42"/>
      <c r="H437" s="42"/>
      <c r="I437" s="42"/>
      <c r="J437" s="42"/>
      <c r="K437" s="42"/>
      <c r="L437" s="42"/>
      <c r="M437" s="42"/>
    </row>
    <row r="438" spans="1:15" ht="30" customHeight="1">
      <c r="B438" s="43" t="s">
        <v>60</v>
      </c>
      <c r="C438" s="399" t="s">
        <v>61</v>
      </c>
      <c r="D438" s="399"/>
      <c r="E438" s="399"/>
      <c r="F438" s="399"/>
      <c r="G438" s="399"/>
      <c r="H438" s="399"/>
      <c r="I438" s="399"/>
      <c r="J438" s="399"/>
      <c r="K438" s="399"/>
      <c r="L438" s="399"/>
      <c r="M438" s="399"/>
    </row>
    <row r="439" spans="1:15" ht="18" customHeight="1">
      <c r="B439" s="43" t="s">
        <v>62</v>
      </c>
      <c r="C439" s="399" t="s">
        <v>245</v>
      </c>
      <c r="D439" s="399"/>
      <c r="E439" s="399"/>
      <c r="F439" s="399"/>
      <c r="G439" s="399"/>
      <c r="H439" s="399"/>
      <c r="I439" s="399"/>
      <c r="J439" s="399"/>
      <c r="K439" s="399"/>
      <c r="L439" s="399"/>
      <c r="M439" s="399"/>
    </row>
    <row r="440" spans="1:15" ht="30" customHeight="1">
      <c r="B440" s="43" t="s">
        <v>246</v>
      </c>
      <c r="C440" s="399" t="s">
        <v>63</v>
      </c>
      <c r="D440" s="399"/>
      <c r="E440" s="399"/>
      <c r="F440" s="399"/>
      <c r="G440" s="399"/>
      <c r="H440" s="399"/>
      <c r="I440" s="399"/>
      <c r="J440" s="399"/>
      <c r="K440" s="399"/>
      <c r="L440" s="399"/>
      <c r="M440" s="399"/>
    </row>
    <row r="441" spans="1:15" ht="30" customHeight="1">
      <c r="B441" s="43" t="s">
        <v>247</v>
      </c>
      <c r="C441" s="399" t="s">
        <v>249</v>
      </c>
      <c r="D441" s="399"/>
      <c r="E441" s="399"/>
      <c r="F441" s="399"/>
      <c r="G441" s="399"/>
      <c r="H441" s="399"/>
      <c r="I441" s="399"/>
      <c r="J441" s="399"/>
      <c r="K441" s="399"/>
      <c r="L441" s="399"/>
      <c r="M441" s="399"/>
    </row>
    <row r="442" spans="1:15" ht="27" customHeight="1">
      <c r="B442" s="2"/>
      <c r="M442" s="4" t="str">
        <f>$M$1</f>
        <v>（様式例第５号）</v>
      </c>
    </row>
    <row r="443" spans="1:15" ht="30.75" customHeight="1">
      <c r="B443" s="2" t="s">
        <v>22</v>
      </c>
      <c r="C443" s="2"/>
      <c r="G443" s="5"/>
    </row>
    <row r="444" spans="1:15" ht="27.75" customHeight="1">
      <c r="C444" s="7"/>
      <c r="D444" s="400" t="str">
        <f>$D$3</f>
        <v>令和</v>
      </c>
      <c r="E444" s="400"/>
      <c r="F444" s="44">
        <f>$F$3</f>
        <v>6</v>
      </c>
      <c r="G444" s="7" t="s">
        <v>239</v>
      </c>
      <c r="H444" s="7"/>
      <c r="I444" s="7"/>
      <c r="J444" s="7"/>
      <c r="K444" s="7"/>
      <c r="L444" s="7"/>
      <c r="M444" s="7"/>
    </row>
    <row r="446" spans="1:15" ht="22.5" customHeight="1">
      <c r="B446" s="8" t="s">
        <v>23</v>
      </c>
      <c r="C446" s="9"/>
      <c r="D446" s="401" t="str">
        <f>IF($D$5="","",$D$5)</f>
        <v/>
      </c>
      <c r="E446" s="401"/>
      <c r="F446" s="401"/>
      <c r="G446" s="10"/>
      <c r="L446" s="203"/>
      <c r="M446" s="402"/>
    </row>
    <row r="447" spans="1:15" ht="22.5" customHeight="1">
      <c r="B447" s="403" t="s">
        <v>24</v>
      </c>
      <c r="C447" s="404"/>
      <c r="D447" s="401" t="str">
        <f>IF($D$6="","",$D$6)</f>
        <v/>
      </c>
      <c r="E447" s="401"/>
      <c r="F447" s="401"/>
      <c r="G447" s="10"/>
      <c r="L447" s="204"/>
      <c r="M447" s="402"/>
    </row>
    <row r="448" spans="1:15" ht="22.5" customHeight="1">
      <c r="B448" s="422" t="s">
        <v>25</v>
      </c>
      <c r="C448" s="423"/>
      <c r="D448" s="426" t="str">
        <f>IF($D$7="","",$D$7)</f>
        <v/>
      </c>
      <c r="E448" s="427"/>
      <c r="F448" s="428"/>
      <c r="G448" s="10"/>
      <c r="H448" s="12"/>
      <c r="I448" s="12"/>
      <c r="J448" s="12"/>
      <c r="K448" s="12"/>
      <c r="L448" s="204"/>
      <c r="M448" s="402"/>
      <c r="N448" s="11"/>
      <c r="O448" s="11"/>
    </row>
    <row r="449" spans="1:15" ht="22.5" customHeight="1">
      <c r="B449" s="424"/>
      <c r="C449" s="425"/>
      <c r="D449" s="429"/>
      <c r="E449" s="430"/>
      <c r="F449" s="431"/>
      <c r="G449" s="10"/>
      <c r="H449" s="13"/>
      <c r="I449" s="13"/>
      <c r="J449" s="13"/>
      <c r="K449" s="13"/>
      <c r="L449" s="204"/>
      <c r="M449" s="402"/>
      <c r="N449" s="11"/>
      <c r="O449" s="11"/>
    </row>
    <row r="450" spans="1:15" ht="20.25" customHeight="1">
      <c r="B450" s="55">
        <v>2025</v>
      </c>
      <c r="C450" s="56" t="s">
        <v>26</v>
      </c>
      <c r="D450" s="16"/>
      <c r="E450" s="16"/>
      <c r="F450" s="16"/>
      <c r="G450" s="16"/>
      <c r="H450" s="16"/>
      <c r="I450" s="16"/>
      <c r="J450" s="16"/>
      <c r="K450" s="16"/>
      <c r="L450" s="205"/>
      <c r="M450" s="45"/>
      <c r="N450" s="11"/>
      <c r="O450" s="11"/>
    </row>
    <row r="451" spans="1:15" ht="21" customHeight="1">
      <c r="B451" s="46">
        <v>1</v>
      </c>
      <c r="C451" s="18" t="s">
        <v>27</v>
      </c>
      <c r="D451" s="411" t="s">
        <v>28</v>
      </c>
      <c r="E451" s="411"/>
      <c r="F451" s="411"/>
      <c r="G451" s="411"/>
      <c r="H451" s="412" t="s">
        <v>29</v>
      </c>
      <c r="I451" s="414" t="s">
        <v>30</v>
      </c>
      <c r="J451" s="415"/>
      <c r="K451" s="415"/>
      <c r="L451" s="416"/>
      <c r="M451" s="47"/>
    </row>
    <row r="452" spans="1:15" ht="20.25" customHeight="1">
      <c r="B452" s="66" t="s">
        <v>31</v>
      </c>
      <c r="C452" s="67" t="s">
        <v>32</v>
      </c>
      <c r="D452" s="420" t="s">
        <v>33</v>
      </c>
      <c r="E452" s="420"/>
      <c r="F452" s="421" t="s">
        <v>34</v>
      </c>
      <c r="G452" s="421"/>
      <c r="H452" s="413"/>
      <c r="I452" s="417"/>
      <c r="J452" s="418"/>
      <c r="K452" s="418"/>
      <c r="L452" s="419"/>
      <c r="M452" s="47"/>
    </row>
    <row r="453" spans="1:15" ht="21" customHeight="1">
      <c r="A453" s="20"/>
      <c r="B453" s="21" t="s">
        <v>35</v>
      </c>
      <c r="C453" s="22">
        <f t="shared" ref="C453:C483" si="9">DATE($B$450,$B$451,$B453)</f>
        <v>45658</v>
      </c>
      <c r="D453" s="23"/>
      <c r="E453" s="24" t="s">
        <v>36</v>
      </c>
      <c r="F453" s="23"/>
      <c r="G453" s="24" t="s">
        <v>36</v>
      </c>
      <c r="H453" s="26"/>
      <c r="I453" s="395"/>
      <c r="J453" s="396"/>
      <c r="K453" s="396"/>
      <c r="L453" s="397"/>
      <c r="M453" s="49"/>
    </row>
    <row r="454" spans="1:15" ht="21" customHeight="1">
      <c r="A454" s="20"/>
      <c r="B454" s="21" t="s">
        <v>64</v>
      </c>
      <c r="C454" s="22">
        <f t="shared" si="9"/>
        <v>45659</v>
      </c>
      <c r="D454" s="23"/>
      <c r="E454" s="24" t="s">
        <v>36</v>
      </c>
      <c r="F454" s="23"/>
      <c r="G454" s="24" t="s">
        <v>36</v>
      </c>
      <c r="H454" s="26"/>
      <c r="I454" s="395"/>
      <c r="J454" s="396"/>
      <c r="K454" s="396"/>
      <c r="L454" s="397"/>
      <c r="M454" s="49"/>
    </row>
    <row r="455" spans="1:15" ht="21" customHeight="1">
      <c r="A455" s="20"/>
      <c r="B455" s="21" t="s">
        <v>65</v>
      </c>
      <c r="C455" s="22">
        <f t="shared" si="9"/>
        <v>45660</v>
      </c>
      <c r="D455" s="23"/>
      <c r="E455" s="24" t="s">
        <v>36</v>
      </c>
      <c r="F455" s="23"/>
      <c r="G455" s="24" t="s">
        <v>36</v>
      </c>
      <c r="H455" s="26"/>
      <c r="I455" s="395"/>
      <c r="J455" s="396"/>
      <c r="K455" s="396"/>
      <c r="L455" s="397"/>
      <c r="M455" s="49"/>
    </row>
    <row r="456" spans="1:15" ht="21" customHeight="1">
      <c r="A456" s="20"/>
      <c r="B456" s="21" t="s">
        <v>66</v>
      </c>
      <c r="C456" s="22">
        <f t="shared" si="9"/>
        <v>45661</v>
      </c>
      <c r="D456" s="23"/>
      <c r="E456" s="24" t="s">
        <v>36</v>
      </c>
      <c r="F456" s="23"/>
      <c r="G456" s="24" t="s">
        <v>36</v>
      </c>
      <c r="H456" s="26"/>
      <c r="I456" s="395"/>
      <c r="J456" s="396"/>
      <c r="K456" s="396"/>
      <c r="L456" s="397"/>
      <c r="M456" s="49"/>
    </row>
    <row r="457" spans="1:15" ht="21" customHeight="1">
      <c r="A457" s="20"/>
      <c r="B457" s="21" t="s">
        <v>67</v>
      </c>
      <c r="C457" s="22">
        <f t="shared" si="9"/>
        <v>45662</v>
      </c>
      <c r="D457" s="23"/>
      <c r="E457" s="24" t="s">
        <v>36</v>
      </c>
      <c r="F457" s="23"/>
      <c r="G457" s="24" t="s">
        <v>36</v>
      </c>
      <c r="H457" s="26"/>
      <c r="I457" s="395"/>
      <c r="J457" s="396"/>
      <c r="K457" s="396"/>
      <c r="L457" s="397"/>
      <c r="M457" s="49"/>
    </row>
    <row r="458" spans="1:15" ht="21" customHeight="1">
      <c r="A458" s="20"/>
      <c r="B458" s="21" t="s">
        <v>68</v>
      </c>
      <c r="C458" s="22">
        <f t="shared" si="9"/>
        <v>45663</v>
      </c>
      <c r="D458" s="23"/>
      <c r="E458" s="24" t="s">
        <v>36</v>
      </c>
      <c r="F458" s="23"/>
      <c r="G458" s="24" t="s">
        <v>36</v>
      </c>
      <c r="H458" s="26"/>
      <c r="I458" s="395"/>
      <c r="J458" s="396"/>
      <c r="K458" s="396"/>
      <c r="L458" s="397"/>
      <c r="M458" s="49"/>
    </row>
    <row r="459" spans="1:15" ht="21" customHeight="1">
      <c r="A459" s="20"/>
      <c r="B459" s="21" t="s">
        <v>69</v>
      </c>
      <c r="C459" s="22">
        <f t="shared" si="9"/>
        <v>45664</v>
      </c>
      <c r="D459" s="23"/>
      <c r="E459" s="24" t="s">
        <v>36</v>
      </c>
      <c r="F459" s="23"/>
      <c r="G459" s="24" t="s">
        <v>36</v>
      </c>
      <c r="H459" s="26"/>
      <c r="I459" s="395"/>
      <c r="J459" s="396"/>
      <c r="K459" s="396"/>
      <c r="L459" s="397"/>
      <c r="M459" s="49"/>
    </row>
    <row r="460" spans="1:15" ht="21" customHeight="1">
      <c r="A460" s="20"/>
      <c r="B460" s="21" t="s">
        <v>70</v>
      </c>
      <c r="C460" s="22">
        <f t="shared" si="9"/>
        <v>45665</v>
      </c>
      <c r="D460" s="23"/>
      <c r="E460" s="24" t="s">
        <v>36</v>
      </c>
      <c r="F460" s="23"/>
      <c r="G460" s="24" t="s">
        <v>36</v>
      </c>
      <c r="H460" s="26"/>
      <c r="I460" s="395"/>
      <c r="J460" s="396"/>
      <c r="K460" s="396"/>
      <c r="L460" s="397"/>
      <c r="M460" s="49"/>
    </row>
    <row r="461" spans="1:15" ht="21" customHeight="1">
      <c r="A461" s="20"/>
      <c r="B461" s="21" t="s">
        <v>71</v>
      </c>
      <c r="C461" s="22">
        <f t="shared" si="9"/>
        <v>45666</v>
      </c>
      <c r="D461" s="23"/>
      <c r="E461" s="24" t="s">
        <v>36</v>
      </c>
      <c r="F461" s="23"/>
      <c r="G461" s="24" t="s">
        <v>36</v>
      </c>
      <c r="H461" s="26"/>
      <c r="I461" s="395"/>
      <c r="J461" s="396"/>
      <c r="K461" s="396"/>
      <c r="L461" s="397"/>
      <c r="M461" s="49"/>
    </row>
    <row r="462" spans="1:15" ht="21" customHeight="1">
      <c r="A462" s="20"/>
      <c r="B462" s="21" t="s">
        <v>72</v>
      </c>
      <c r="C462" s="22">
        <f t="shared" si="9"/>
        <v>45667</v>
      </c>
      <c r="D462" s="23"/>
      <c r="E462" s="24" t="s">
        <v>36</v>
      </c>
      <c r="F462" s="23"/>
      <c r="G462" s="24" t="s">
        <v>36</v>
      </c>
      <c r="H462" s="26"/>
      <c r="I462" s="395"/>
      <c r="J462" s="396"/>
      <c r="K462" s="396"/>
      <c r="L462" s="397"/>
      <c r="M462" s="49"/>
    </row>
    <row r="463" spans="1:15" ht="21" customHeight="1">
      <c r="A463" s="20"/>
      <c r="B463" s="21" t="s">
        <v>73</v>
      </c>
      <c r="C463" s="22">
        <f t="shared" si="9"/>
        <v>45668</v>
      </c>
      <c r="D463" s="23"/>
      <c r="E463" s="24" t="s">
        <v>36</v>
      </c>
      <c r="F463" s="23"/>
      <c r="G463" s="24" t="s">
        <v>36</v>
      </c>
      <c r="H463" s="26"/>
      <c r="I463" s="395"/>
      <c r="J463" s="396"/>
      <c r="K463" s="396"/>
      <c r="L463" s="397"/>
      <c r="M463" s="49"/>
    </row>
    <row r="464" spans="1:15" ht="21" customHeight="1">
      <c r="A464" s="20"/>
      <c r="B464" s="21" t="s">
        <v>74</v>
      </c>
      <c r="C464" s="22">
        <f t="shared" si="9"/>
        <v>45669</v>
      </c>
      <c r="D464" s="23"/>
      <c r="E464" s="24" t="s">
        <v>36</v>
      </c>
      <c r="F464" s="23"/>
      <c r="G464" s="24" t="s">
        <v>36</v>
      </c>
      <c r="H464" s="26"/>
      <c r="I464" s="395"/>
      <c r="J464" s="396"/>
      <c r="K464" s="396"/>
      <c r="L464" s="397"/>
      <c r="M464" s="49"/>
    </row>
    <row r="465" spans="1:13" ht="21" customHeight="1">
      <c r="A465" s="20"/>
      <c r="B465" s="21" t="s">
        <v>75</v>
      </c>
      <c r="C465" s="22">
        <f t="shared" si="9"/>
        <v>45670</v>
      </c>
      <c r="D465" s="23"/>
      <c r="E465" s="24" t="s">
        <v>36</v>
      </c>
      <c r="F465" s="23"/>
      <c r="G465" s="24" t="s">
        <v>36</v>
      </c>
      <c r="H465" s="26"/>
      <c r="I465" s="395"/>
      <c r="J465" s="396"/>
      <c r="K465" s="396"/>
      <c r="L465" s="397"/>
      <c r="M465" s="49"/>
    </row>
    <row r="466" spans="1:13" ht="21" customHeight="1">
      <c r="A466" s="20"/>
      <c r="B466" s="21" t="s">
        <v>76</v>
      </c>
      <c r="C466" s="22">
        <f t="shared" si="9"/>
        <v>45671</v>
      </c>
      <c r="D466" s="23"/>
      <c r="E466" s="24" t="s">
        <v>36</v>
      </c>
      <c r="F466" s="23"/>
      <c r="G466" s="24" t="s">
        <v>36</v>
      </c>
      <c r="H466" s="26"/>
      <c r="I466" s="395"/>
      <c r="J466" s="396"/>
      <c r="K466" s="396"/>
      <c r="L466" s="397"/>
      <c r="M466" s="49"/>
    </row>
    <row r="467" spans="1:13" ht="21" customHeight="1">
      <c r="A467" s="20"/>
      <c r="B467" s="21" t="s">
        <v>77</v>
      </c>
      <c r="C467" s="22">
        <f t="shared" si="9"/>
        <v>45672</v>
      </c>
      <c r="D467" s="23"/>
      <c r="E467" s="24" t="s">
        <v>36</v>
      </c>
      <c r="F467" s="23"/>
      <c r="G467" s="24" t="s">
        <v>36</v>
      </c>
      <c r="H467" s="26"/>
      <c r="I467" s="395"/>
      <c r="J467" s="396"/>
      <c r="K467" s="396"/>
      <c r="L467" s="397"/>
      <c r="M467" s="49"/>
    </row>
    <row r="468" spans="1:13" ht="21" customHeight="1">
      <c r="A468" s="20"/>
      <c r="B468" s="21" t="s">
        <v>78</v>
      </c>
      <c r="C468" s="22">
        <f t="shared" si="9"/>
        <v>45673</v>
      </c>
      <c r="D468" s="23"/>
      <c r="E468" s="24" t="s">
        <v>36</v>
      </c>
      <c r="F468" s="23"/>
      <c r="G468" s="24" t="s">
        <v>36</v>
      </c>
      <c r="H468" s="26"/>
      <c r="I468" s="395"/>
      <c r="J468" s="396"/>
      <c r="K468" s="396"/>
      <c r="L468" s="397"/>
      <c r="M468" s="49"/>
    </row>
    <row r="469" spans="1:13" ht="21" customHeight="1">
      <c r="A469" s="20"/>
      <c r="B469" s="21" t="s">
        <v>79</v>
      </c>
      <c r="C469" s="22">
        <f t="shared" si="9"/>
        <v>45674</v>
      </c>
      <c r="D469" s="23"/>
      <c r="E469" s="24" t="s">
        <v>36</v>
      </c>
      <c r="F469" s="23"/>
      <c r="G469" s="24" t="s">
        <v>36</v>
      </c>
      <c r="H469" s="26"/>
      <c r="I469" s="395"/>
      <c r="J469" s="396"/>
      <c r="K469" s="396"/>
      <c r="L469" s="397"/>
      <c r="M469" s="49"/>
    </row>
    <row r="470" spans="1:13" ht="21" customHeight="1">
      <c r="A470" s="20"/>
      <c r="B470" s="21" t="s">
        <v>80</v>
      </c>
      <c r="C470" s="22">
        <f t="shared" si="9"/>
        <v>45675</v>
      </c>
      <c r="D470" s="23"/>
      <c r="E470" s="24" t="s">
        <v>36</v>
      </c>
      <c r="F470" s="23"/>
      <c r="G470" s="24" t="s">
        <v>36</v>
      </c>
      <c r="H470" s="26"/>
      <c r="I470" s="395"/>
      <c r="J470" s="396"/>
      <c r="K470" s="396"/>
      <c r="L470" s="397"/>
      <c r="M470" s="49"/>
    </row>
    <row r="471" spans="1:13" ht="21" customHeight="1">
      <c r="A471" s="20"/>
      <c r="B471" s="21" t="s">
        <v>81</v>
      </c>
      <c r="C471" s="22">
        <f t="shared" si="9"/>
        <v>45676</v>
      </c>
      <c r="D471" s="23"/>
      <c r="E471" s="24" t="s">
        <v>36</v>
      </c>
      <c r="F471" s="23"/>
      <c r="G471" s="24" t="s">
        <v>36</v>
      </c>
      <c r="H471" s="26"/>
      <c r="I471" s="395"/>
      <c r="J471" s="396"/>
      <c r="K471" s="396"/>
      <c r="L471" s="397"/>
      <c r="M471" s="49"/>
    </row>
    <row r="472" spans="1:13" ht="21" customHeight="1">
      <c r="A472" s="20"/>
      <c r="B472" s="21" t="s">
        <v>82</v>
      </c>
      <c r="C472" s="22">
        <f t="shared" si="9"/>
        <v>45677</v>
      </c>
      <c r="D472" s="23"/>
      <c r="E472" s="24" t="s">
        <v>36</v>
      </c>
      <c r="F472" s="23"/>
      <c r="G472" s="24" t="s">
        <v>36</v>
      </c>
      <c r="H472" s="26"/>
      <c r="I472" s="395"/>
      <c r="J472" s="396"/>
      <c r="K472" s="396"/>
      <c r="L472" s="397"/>
      <c r="M472" s="49"/>
    </row>
    <row r="473" spans="1:13" ht="21" customHeight="1">
      <c r="A473" s="20"/>
      <c r="B473" s="21" t="s">
        <v>83</v>
      </c>
      <c r="C473" s="22">
        <f t="shared" si="9"/>
        <v>45678</v>
      </c>
      <c r="D473" s="23"/>
      <c r="E473" s="24" t="s">
        <v>36</v>
      </c>
      <c r="F473" s="23"/>
      <c r="G473" s="24" t="s">
        <v>36</v>
      </c>
      <c r="H473" s="26"/>
      <c r="I473" s="395"/>
      <c r="J473" s="396"/>
      <c r="K473" s="396"/>
      <c r="L473" s="397"/>
      <c r="M473" s="49"/>
    </row>
    <row r="474" spans="1:13" ht="21" customHeight="1">
      <c r="A474" s="20"/>
      <c r="B474" s="21" t="s">
        <v>84</v>
      </c>
      <c r="C474" s="22">
        <f t="shared" si="9"/>
        <v>45679</v>
      </c>
      <c r="D474" s="23"/>
      <c r="E474" s="24" t="s">
        <v>36</v>
      </c>
      <c r="F474" s="23"/>
      <c r="G474" s="24" t="s">
        <v>36</v>
      </c>
      <c r="H474" s="26"/>
      <c r="I474" s="395"/>
      <c r="J474" s="396"/>
      <c r="K474" s="396"/>
      <c r="L474" s="397"/>
      <c r="M474" s="49"/>
    </row>
    <row r="475" spans="1:13" ht="21" customHeight="1">
      <c r="A475" s="20"/>
      <c r="B475" s="21" t="s">
        <v>85</v>
      </c>
      <c r="C475" s="22">
        <f t="shared" si="9"/>
        <v>45680</v>
      </c>
      <c r="D475" s="23"/>
      <c r="E475" s="24" t="s">
        <v>36</v>
      </c>
      <c r="F475" s="23"/>
      <c r="G475" s="24" t="s">
        <v>36</v>
      </c>
      <c r="H475" s="26"/>
      <c r="I475" s="395"/>
      <c r="J475" s="396"/>
      <c r="K475" s="396"/>
      <c r="L475" s="397"/>
      <c r="M475" s="49"/>
    </row>
    <row r="476" spans="1:13" ht="21" customHeight="1">
      <c r="A476" s="20"/>
      <c r="B476" s="21" t="s">
        <v>86</v>
      </c>
      <c r="C476" s="22">
        <f t="shared" si="9"/>
        <v>45681</v>
      </c>
      <c r="D476" s="23"/>
      <c r="E476" s="24" t="s">
        <v>36</v>
      </c>
      <c r="F476" s="23"/>
      <c r="G476" s="24" t="s">
        <v>36</v>
      </c>
      <c r="H476" s="26"/>
      <c r="I476" s="395"/>
      <c r="J476" s="396"/>
      <c r="K476" s="396"/>
      <c r="L476" s="397"/>
      <c r="M476" s="49"/>
    </row>
    <row r="477" spans="1:13" ht="21" customHeight="1">
      <c r="A477" s="20"/>
      <c r="B477" s="21" t="s">
        <v>87</v>
      </c>
      <c r="C477" s="22">
        <f t="shared" si="9"/>
        <v>45682</v>
      </c>
      <c r="D477" s="23"/>
      <c r="E477" s="24" t="s">
        <v>36</v>
      </c>
      <c r="F477" s="23"/>
      <c r="G477" s="24" t="s">
        <v>36</v>
      </c>
      <c r="H477" s="26"/>
      <c r="I477" s="395"/>
      <c r="J477" s="396"/>
      <c r="K477" s="396"/>
      <c r="L477" s="397"/>
      <c r="M477" s="49"/>
    </row>
    <row r="478" spans="1:13" ht="21" customHeight="1">
      <c r="A478" s="20"/>
      <c r="B478" s="21" t="s">
        <v>88</v>
      </c>
      <c r="C478" s="22">
        <f t="shared" si="9"/>
        <v>45683</v>
      </c>
      <c r="D478" s="23"/>
      <c r="E478" s="24" t="s">
        <v>36</v>
      </c>
      <c r="F478" s="23"/>
      <c r="G478" s="24" t="s">
        <v>36</v>
      </c>
      <c r="H478" s="26"/>
      <c r="I478" s="395"/>
      <c r="J478" s="396"/>
      <c r="K478" s="396"/>
      <c r="L478" s="397"/>
      <c r="M478" s="49"/>
    </row>
    <row r="479" spans="1:13" ht="21" customHeight="1">
      <c r="A479" s="20"/>
      <c r="B479" s="21" t="s">
        <v>89</v>
      </c>
      <c r="C479" s="22">
        <f t="shared" si="9"/>
        <v>45684</v>
      </c>
      <c r="D479" s="23"/>
      <c r="E479" s="24" t="s">
        <v>36</v>
      </c>
      <c r="F479" s="23"/>
      <c r="G479" s="24" t="s">
        <v>36</v>
      </c>
      <c r="H479" s="26"/>
      <c r="I479" s="395"/>
      <c r="J479" s="396"/>
      <c r="K479" s="396"/>
      <c r="L479" s="397"/>
      <c r="M479" s="49"/>
    </row>
    <row r="480" spans="1:13" ht="21" customHeight="1">
      <c r="A480" s="20"/>
      <c r="B480" s="21" t="s">
        <v>90</v>
      </c>
      <c r="C480" s="22">
        <f t="shared" si="9"/>
        <v>45685</v>
      </c>
      <c r="D480" s="23"/>
      <c r="E480" s="24" t="s">
        <v>36</v>
      </c>
      <c r="F480" s="23"/>
      <c r="G480" s="24" t="s">
        <v>36</v>
      </c>
      <c r="H480" s="26"/>
      <c r="I480" s="395"/>
      <c r="J480" s="396"/>
      <c r="K480" s="396"/>
      <c r="L480" s="397"/>
      <c r="M480" s="49"/>
    </row>
    <row r="481" spans="1:13" ht="21" customHeight="1">
      <c r="A481" s="20"/>
      <c r="B481" s="21" t="s">
        <v>91</v>
      </c>
      <c r="C481" s="22">
        <f t="shared" si="9"/>
        <v>45686</v>
      </c>
      <c r="D481" s="23"/>
      <c r="E481" s="24" t="s">
        <v>36</v>
      </c>
      <c r="F481" s="23"/>
      <c r="G481" s="24" t="s">
        <v>36</v>
      </c>
      <c r="H481" s="26"/>
      <c r="I481" s="395"/>
      <c r="J481" s="396"/>
      <c r="K481" s="396"/>
      <c r="L481" s="397"/>
      <c r="M481" s="49"/>
    </row>
    <row r="482" spans="1:13" ht="21" customHeight="1">
      <c r="A482" s="20"/>
      <c r="B482" s="21" t="s">
        <v>92</v>
      </c>
      <c r="C482" s="22">
        <f t="shared" si="9"/>
        <v>45687</v>
      </c>
      <c r="D482" s="23"/>
      <c r="E482" s="24" t="s">
        <v>36</v>
      </c>
      <c r="F482" s="23"/>
      <c r="G482" s="24" t="s">
        <v>36</v>
      </c>
      <c r="H482" s="26"/>
      <c r="I482" s="395"/>
      <c r="J482" s="396"/>
      <c r="K482" s="396"/>
      <c r="L482" s="397"/>
      <c r="M482" s="49"/>
    </row>
    <row r="483" spans="1:13" ht="21" customHeight="1">
      <c r="A483" s="20"/>
      <c r="B483" s="21" t="s">
        <v>93</v>
      </c>
      <c r="C483" s="22">
        <f t="shared" si="9"/>
        <v>45688</v>
      </c>
      <c r="D483" s="23"/>
      <c r="E483" s="24" t="s">
        <v>36</v>
      </c>
      <c r="F483" s="23"/>
      <c r="G483" s="24" t="s">
        <v>36</v>
      </c>
      <c r="H483" s="26"/>
      <c r="I483" s="395"/>
      <c r="J483" s="396"/>
      <c r="K483" s="396"/>
      <c r="L483" s="397"/>
      <c r="M483" s="49"/>
    </row>
    <row r="484" spans="1:13" ht="21" customHeight="1">
      <c r="B484" s="405" t="s">
        <v>57</v>
      </c>
      <c r="C484" s="406"/>
      <c r="D484" s="34">
        <f>SUM(D453:D483)</f>
        <v>0</v>
      </c>
      <c r="E484" s="48" t="s">
        <v>36</v>
      </c>
      <c r="F484" s="34">
        <f>SUM(F453:F483)</f>
        <v>0</v>
      </c>
      <c r="G484" s="48" t="s">
        <v>36</v>
      </c>
      <c r="H484" s="407" t="s">
        <v>243</v>
      </c>
      <c r="I484" s="408"/>
      <c r="J484" s="69"/>
      <c r="K484" s="57" t="s">
        <v>242</v>
      </c>
      <c r="L484" s="39"/>
      <c r="M484" s="39"/>
    </row>
    <row r="485" spans="1:13" ht="22.5" customHeight="1">
      <c r="B485" s="409" t="s">
        <v>58</v>
      </c>
      <c r="C485" s="410"/>
      <c r="D485" s="34">
        <f>SUM(D43,D92,D141,D190,D239,D288,D337,D386,D435,D484)</f>
        <v>0</v>
      </c>
      <c r="E485" s="35" t="s">
        <v>36</v>
      </c>
      <c r="F485" s="34">
        <f>SUM(F43,F92,F141,F190,F239,F288,F337,F386,F435,F484)</f>
        <v>0</v>
      </c>
      <c r="G485" s="37" t="s">
        <v>37</v>
      </c>
      <c r="H485" s="407" t="s">
        <v>244</v>
      </c>
      <c r="I485" s="408"/>
      <c r="J485" s="262">
        <f>SUM(J436,J484)</f>
        <v>0</v>
      </c>
      <c r="K485" s="57" t="s">
        <v>242</v>
      </c>
      <c r="L485" s="39"/>
      <c r="M485" s="39"/>
    </row>
    <row r="486" spans="1:13" ht="19.5" customHeight="1">
      <c r="B486" s="40" t="s">
        <v>59</v>
      </c>
      <c r="C486" s="41" t="s">
        <v>258</v>
      </c>
      <c r="D486" s="42"/>
      <c r="E486" s="42"/>
      <c r="F486" s="42"/>
      <c r="G486" s="42"/>
      <c r="H486" s="42"/>
      <c r="I486" s="42"/>
      <c r="J486" s="42"/>
      <c r="K486" s="42"/>
      <c r="L486" s="42"/>
      <c r="M486" s="42"/>
    </row>
    <row r="487" spans="1:13" ht="30" customHeight="1">
      <c r="B487" s="43" t="s">
        <v>60</v>
      </c>
      <c r="C487" s="399" t="s">
        <v>61</v>
      </c>
      <c r="D487" s="399"/>
      <c r="E487" s="399"/>
      <c r="F487" s="399"/>
      <c r="G487" s="399"/>
      <c r="H487" s="399"/>
      <c r="I487" s="399"/>
      <c r="J487" s="399"/>
      <c r="K487" s="399"/>
      <c r="L487" s="399"/>
      <c r="M487" s="399"/>
    </row>
    <row r="488" spans="1:13" ht="18" customHeight="1">
      <c r="B488" s="43" t="s">
        <v>62</v>
      </c>
      <c r="C488" s="399" t="s">
        <v>245</v>
      </c>
      <c r="D488" s="399"/>
      <c r="E488" s="399"/>
      <c r="F488" s="399"/>
      <c r="G488" s="399"/>
      <c r="H488" s="399"/>
      <c r="I488" s="399"/>
      <c r="J488" s="399"/>
      <c r="K488" s="399"/>
      <c r="L488" s="399"/>
      <c r="M488" s="399"/>
    </row>
    <row r="489" spans="1:13" ht="30" customHeight="1">
      <c r="B489" s="43" t="s">
        <v>246</v>
      </c>
      <c r="C489" s="399" t="s">
        <v>63</v>
      </c>
      <c r="D489" s="399"/>
      <c r="E489" s="399"/>
      <c r="F489" s="399"/>
      <c r="G489" s="399"/>
      <c r="H489" s="399"/>
      <c r="I489" s="399"/>
      <c r="J489" s="399"/>
      <c r="K489" s="399"/>
      <c r="L489" s="399"/>
      <c r="M489" s="399"/>
    </row>
    <row r="490" spans="1:13" ht="30" customHeight="1">
      <c r="B490" s="43" t="s">
        <v>247</v>
      </c>
      <c r="C490" s="399" t="s">
        <v>249</v>
      </c>
      <c r="D490" s="399"/>
      <c r="E490" s="399"/>
      <c r="F490" s="399"/>
      <c r="G490" s="399"/>
      <c r="H490" s="399"/>
      <c r="I490" s="399"/>
      <c r="J490" s="399"/>
      <c r="K490" s="399"/>
      <c r="L490" s="399"/>
      <c r="M490" s="399"/>
    </row>
    <row r="491" spans="1:13" ht="27" customHeight="1">
      <c r="B491" s="2"/>
      <c r="M491" s="4" t="str">
        <f>$M$1</f>
        <v>（様式例第５号）</v>
      </c>
    </row>
    <row r="492" spans="1:13" ht="30.75" customHeight="1">
      <c r="B492" s="2" t="s">
        <v>22</v>
      </c>
      <c r="C492" s="2"/>
      <c r="G492" s="5"/>
    </row>
    <row r="493" spans="1:13" ht="27.75" customHeight="1">
      <c r="C493" s="7"/>
      <c r="D493" s="400" t="str">
        <f>$D$3</f>
        <v>令和</v>
      </c>
      <c r="E493" s="400"/>
      <c r="F493" s="44">
        <f>$F$3</f>
        <v>6</v>
      </c>
      <c r="G493" s="7" t="s">
        <v>240</v>
      </c>
      <c r="H493" s="7"/>
      <c r="I493" s="7"/>
      <c r="J493" s="7"/>
      <c r="K493" s="7"/>
      <c r="L493" s="7"/>
      <c r="M493" s="7"/>
    </row>
    <row r="495" spans="1:13" ht="22.5" customHeight="1">
      <c r="B495" s="8" t="s">
        <v>23</v>
      </c>
      <c r="C495" s="9"/>
      <c r="D495" s="401" t="str">
        <f>IF($D$5="","",$D$5)</f>
        <v/>
      </c>
      <c r="E495" s="401"/>
      <c r="F495" s="401"/>
      <c r="G495" s="10"/>
      <c r="L495" s="203"/>
      <c r="M495" s="402"/>
    </row>
    <row r="496" spans="1:13" ht="22.5" customHeight="1">
      <c r="B496" s="403" t="s">
        <v>24</v>
      </c>
      <c r="C496" s="404"/>
      <c r="D496" s="401" t="str">
        <f>IF($D$6="","",$D$6)</f>
        <v/>
      </c>
      <c r="E496" s="401"/>
      <c r="F496" s="401"/>
      <c r="G496" s="10"/>
      <c r="L496" s="204"/>
      <c r="M496" s="402"/>
    </row>
    <row r="497" spans="1:15" ht="22.5" customHeight="1">
      <c r="B497" s="422" t="s">
        <v>25</v>
      </c>
      <c r="C497" s="423"/>
      <c r="D497" s="426" t="str">
        <f>IF($D$7="","",$D$7)</f>
        <v/>
      </c>
      <c r="E497" s="427"/>
      <c r="F497" s="428"/>
      <c r="G497" s="10"/>
      <c r="H497" s="12"/>
      <c r="I497" s="12"/>
      <c r="J497" s="12"/>
      <c r="K497" s="12"/>
      <c r="L497" s="204"/>
      <c r="M497" s="402"/>
      <c r="N497" s="11"/>
      <c r="O497" s="11"/>
    </row>
    <row r="498" spans="1:15" ht="22.5" customHeight="1">
      <c r="B498" s="424"/>
      <c r="C498" s="425"/>
      <c r="D498" s="429"/>
      <c r="E498" s="430"/>
      <c r="F498" s="431"/>
      <c r="G498" s="10"/>
      <c r="H498" s="13"/>
      <c r="I498" s="13"/>
      <c r="J498" s="13"/>
      <c r="K498" s="13"/>
      <c r="L498" s="204"/>
      <c r="M498" s="402"/>
      <c r="N498" s="11"/>
      <c r="O498" s="11"/>
    </row>
    <row r="499" spans="1:15" ht="20.25" customHeight="1">
      <c r="B499" s="16"/>
      <c r="C499" s="16"/>
      <c r="D499" s="16"/>
      <c r="E499" s="16"/>
      <c r="F499" s="16"/>
      <c r="G499" s="16"/>
      <c r="H499" s="16"/>
      <c r="I499" s="16"/>
      <c r="J499" s="16"/>
      <c r="K499" s="16"/>
      <c r="L499" s="205"/>
      <c r="M499" s="45"/>
      <c r="N499" s="11"/>
      <c r="O499" s="11"/>
    </row>
    <row r="500" spans="1:15" ht="21" customHeight="1">
      <c r="B500" s="46">
        <v>2</v>
      </c>
      <c r="C500" s="18" t="s">
        <v>27</v>
      </c>
      <c r="D500" s="411" t="s">
        <v>28</v>
      </c>
      <c r="E500" s="411"/>
      <c r="F500" s="411"/>
      <c r="G500" s="411"/>
      <c r="H500" s="412" t="s">
        <v>29</v>
      </c>
      <c r="I500" s="414" t="s">
        <v>30</v>
      </c>
      <c r="J500" s="415"/>
      <c r="K500" s="415"/>
      <c r="L500" s="416"/>
      <c r="M500" s="47"/>
    </row>
    <row r="501" spans="1:15" ht="20.25" customHeight="1">
      <c r="B501" s="66" t="s">
        <v>31</v>
      </c>
      <c r="C501" s="67" t="s">
        <v>32</v>
      </c>
      <c r="D501" s="420" t="s">
        <v>33</v>
      </c>
      <c r="E501" s="420"/>
      <c r="F501" s="421" t="s">
        <v>34</v>
      </c>
      <c r="G501" s="421"/>
      <c r="H501" s="413"/>
      <c r="I501" s="417"/>
      <c r="J501" s="418"/>
      <c r="K501" s="418"/>
      <c r="L501" s="419"/>
      <c r="M501" s="47"/>
    </row>
    <row r="502" spans="1:15" ht="21" customHeight="1">
      <c r="A502" s="20"/>
      <c r="B502" s="21" t="s">
        <v>35</v>
      </c>
      <c r="C502" s="22">
        <f t="shared" ref="C502:C529" si="10">DATE($B$450,$B$500,$B502)</f>
        <v>45689</v>
      </c>
      <c r="D502" s="23"/>
      <c r="E502" s="24" t="s">
        <v>36</v>
      </c>
      <c r="F502" s="23"/>
      <c r="G502" s="24" t="s">
        <v>36</v>
      </c>
      <c r="H502" s="26"/>
      <c r="I502" s="395"/>
      <c r="J502" s="396"/>
      <c r="K502" s="396"/>
      <c r="L502" s="397"/>
      <c r="M502" s="49"/>
    </row>
    <row r="503" spans="1:15" ht="21" customHeight="1">
      <c r="A503" s="20"/>
      <c r="B503" s="21" t="s">
        <v>64</v>
      </c>
      <c r="C503" s="22">
        <f t="shared" si="10"/>
        <v>45690</v>
      </c>
      <c r="D503" s="23"/>
      <c r="E503" s="24" t="s">
        <v>36</v>
      </c>
      <c r="F503" s="23"/>
      <c r="G503" s="24" t="s">
        <v>36</v>
      </c>
      <c r="H503" s="26"/>
      <c r="I503" s="395"/>
      <c r="J503" s="396"/>
      <c r="K503" s="396"/>
      <c r="L503" s="397"/>
      <c r="M503" s="49"/>
    </row>
    <row r="504" spans="1:15" ht="21" customHeight="1">
      <c r="A504" s="20"/>
      <c r="B504" s="21" t="s">
        <v>65</v>
      </c>
      <c r="C504" s="22">
        <f t="shared" si="10"/>
        <v>45691</v>
      </c>
      <c r="D504" s="23"/>
      <c r="E504" s="24" t="s">
        <v>36</v>
      </c>
      <c r="F504" s="23"/>
      <c r="G504" s="24" t="s">
        <v>36</v>
      </c>
      <c r="H504" s="26"/>
      <c r="I504" s="395"/>
      <c r="J504" s="396"/>
      <c r="K504" s="396"/>
      <c r="L504" s="397"/>
      <c r="M504" s="49"/>
    </row>
    <row r="505" spans="1:15" ht="21" customHeight="1">
      <c r="A505" s="20"/>
      <c r="B505" s="21" t="s">
        <v>66</v>
      </c>
      <c r="C505" s="22">
        <f t="shared" si="10"/>
        <v>45692</v>
      </c>
      <c r="D505" s="23"/>
      <c r="E505" s="24" t="s">
        <v>36</v>
      </c>
      <c r="F505" s="23"/>
      <c r="G505" s="24" t="s">
        <v>36</v>
      </c>
      <c r="H505" s="26"/>
      <c r="I505" s="395"/>
      <c r="J505" s="396"/>
      <c r="K505" s="396"/>
      <c r="L505" s="397"/>
      <c r="M505" s="49"/>
    </row>
    <row r="506" spans="1:15" ht="21" customHeight="1">
      <c r="A506" s="20"/>
      <c r="B506" s="21" t="s">
        <v>67</v>
      </c>
      <c r="C506" s="22">
        <f t="shared" si="10"/>
        <v>45693</v>
      </c>
      <c r="D506" s="23"/>
      <c r="E506" s="24" t="s">
        <v>36</v>
      </c>
      <c r="F506" s="23"/>
      <c r="G506" s="24" t="s">
        <v>36</v>
      </c>
      <c r="H506" s="26"/>
      <c r="I506" s="395"/>
      <c r="J506" s="396"/>
      <c r="K506" s="396"/>
      <c r="L506" s="397"/>
      <c r="M506" s="49"/>
    </row>
    <row r="507" spans="1:15" ht="21" customHeight="1">
      <c r="A507" s="20"/>
      <c r="B507" s="21" t="s">
        <v>68</v>
      </c>
      <c r="C507" s="22">
        <f t="shared" si="10"/>
        <v>45694</v>
      </c>
      <c r="D507" s="23"/>
      <c r="E507" s="24" t="s">
        <v>36</v>
      </c>
      <c r="F507" s="23"/>
      <c r="G507" s="24" t="s">
        <v>36</v>
      </c>
      <c r="H507" s="26"/>
      <c r="I507" s="395"/>
      <c r="J507" s="396"/>
      <c r="K507" s="396"/>
      <c r="L507" s="397"/>
      <c r="M507" s="49"/>
    </row>
    <row r="508" spans="1:15" ht="21" customHeight="1">
      <c r="A508" s="20"/>
      <c r="B508" s="21" t="s">
        <v>69</v>
      </c>
      <c r="C508" s="22">
        <f t="shared" si="10"/>
        <v>45695</v>
      </c>
      <c r="D508" s="23"/>
      <c r="E508" s="24" t="s">
        <v>36</v>
      </c>
      <c r="F508" s="23"/>
      <c r="G508" s="24" t="s">
        <v>36</v>
      </c>
      <c r="H508" s="26"/>
      <c r="I508" s="395"/>
      <c r="J508" s="396"/>
      <c r="K508" s="396"/>
      <c r="L508" s="397"/>
      <c r="M508" s="49"/>
    </row>
    <row r="509" spans="1:15" ht="21" customHeight="1">
      <c r="A509" s="20"/>
      <c r="B509" s="21" t="s">
        <v>70</v>
      </c>
      <c r="C509" s="22">
        <f t="shared" si="10"/>
        <v>45696</v>
      </c>
      <c r="D509" s="23"/>
      <c r="E509" s="24" t="s">
        <v>36</v>
      </c>
      <c r="F509" s="23"/>
      <c r="G509" s="24" t="s">
        <v>36</v>
      </c>
      <c r="H509" s="26"/>
      <c r="I509" s="395"/>
      <c r="J509" s="396"/>
      <c r="K509" s="396"/>
      <c r="L509" s="397"/>
      <c r="M509" s="49"/>
    </row>
    <row r="510" spans="1:15" ht="21" customHeight="1">
      <c r="A510" s="20"/>
      <c r="B510" s="21" t="s">
        <v>71</v>
      </c>
      <c r="C510" s="22">
        <f t="shared" si="10"/>
        <v>45697</v>
      </c>
      <c r="D510" s="23"/>
      <c r="E510" s="24" t="s">
        <v>36</v>
      </c>
      <c r="F510" s="23"/>
      <c r="G510" s="24" t="s">
        <v>36</v>
      </c>
      <c r="H510" s="26"/>
      <c r="I510" s="395"/>
      <c r="J510" s="396"/>
      <c r="K510" s="396"/>
      <c r="L510" s="397"/>
      <c r="M510" s="49"/>
    </row>
    <row r="511" spans="1:15" ht="21" customHeight="1">
      <c r="A511" s="20"/>
      <c r="B511" s="21" t="s">
        <v>72</v>
      </c>
      <c r="C511" s="22">
        <f t="shared" si="10"/>
        <v>45698</v>
      </c>
      <c r="D511" s="23"/>
      <c r="E511" s="24" t="s">
        <v>36</v>
      </c>
      <c r="F511" s="23"/>
      <c r="G511" s="24" t="s">
        <v>36</v>
      </c>
      <c r="H511" s="26"/>
      <c r="I511" s="395"/>
      <c r="J511" s="396"/>
      <c r="K511" s="396"/>
      <c r="L511" s="397"/>
      <c r="M511" s="49"/>
    </row>
    <row r="512" spans="1:15" ht="21" customHeight="1">
      <c r="A512" s="20"/>
      <c r="B512" s="21" t="s">
        <v>73</v>
      </c>
      <c r="C512" s="22">
        <f t="shared" si="10"/>
        <v>45699</v>
      </c>
      <c r="D512" s="23"/>
      <c r="E512" s="24" t="s">
        <v>36</v>
      </c>
      <c r="F512" s="23"/>
      <c r="G512" s="24" t="s">
        <v>36</v>
      </c>
      <c r="H512" s="26"/>
      <c r="I512" s="395"/>
      <c r="J512" s="396"/>
      <c r="K512" s="396"/>
      <c r="L512" s="397"/>
      <c r="M512" s="49"/>
    </row>
    <row r="513" spans="1:13" ht="21" customHeight="1">
      <c r="A513" s="20"/>
      <c r="B513" s="21" t="s">
        <v>74</v>
      </c>
      <c r="C513" s="22">
        <f t="shared" si="10"/>
        <v>45700</v>
      </c>
      <c r="D513" s="23"/>
      <c r="E513" s="24" t="s">
        <v>36</v>
      </c>
      <c r="F513" s="23"/>
      <c r="G513" s="24" t="s">
        <v>36</v>
      </c>
      <c r="H513" s="26"/>
      <c r="I513" s="395"/>
      <c r="J513" s="396"/>
      <c r="K513" s="396"/>
      <c r="L513" s="397"/>
      <c r="M513" s="49"/>
    </row>
    <row r="514" spans="1:13" ht="21" customHeight="1">
      <c r="A514" s="20"/>
      <c r="B514" s="21" t="s">
        <v>75</v>
      </c>
      <c r="C514" s="22">
        <f t="shared" si="10"/>
        <v>45701</v>
      </c>
      <c r="D514" s="23"/>
      <c r="E514" s="24" t="s">
        <v>36</v>
      </c>
      <c r="F514" s="23"/>
      <c r="G514" s="24" t="s">
        <v>36</v>
      </c>
      <c r="H514" s="26"/>
      <c r="I514" s="395"/>
      <c r="J514" s="396"/>
      <c r="K514" s="396"/>
      <c r="L514" s="397"/>
      <c r="M514" s="49"/>
    </row>
    <row r="515" spans="1:13" ht="21" customHeight="1">
      <c r="A515" s="20"/>
      <c r="B515" s="21" t="s">
        <v>76</v>
      </c>
      <c r="C515" s="22">
        <f t="shared" si="10"/>
        <v>45702</v>
      </c>
      <c r="D515" s="23"/>
      <c r="E515" s="24" t="s">
        <v>36</v>
      </c>
      <c r="F515" s="23"/>
      <c r="G515" s="24" t="s">
        <v>36</v>
      </c>
      <c r="H515" s="26"/>
      <c r="I515" s="395"/>
      <c r="J515" s="396"/>
      <c r="K515" s="396"/>
      <c r="L515" s="397"/>
      <c r="M515" s="49"/>
    </row>
    <row r="516" spans="1:13" ht="21" customHeight="1">
      <c r="A516" s="20"/>
      <c r="B516" s="21" t="s">
        <v>77</v>
      </c>
      <c r="C516" s="22">
        <f t="shared" si="10"/>
        <v>45703</v>
      </c>
      <c r="D516" s="23"/>
      <c r="E516" s="24" t="s">
        <v>36</v>
      </c>
      <c r="F516" s="23"/>
      <c r="G516" s="24" t="s">
        <v>36</v>
      </c>
      <c r="H516" s="26"/>
      <c r="I516" s="395"/>
      <c r="J516" s="396"/>
      <c r="K516" s="396"/>
      <c r="L516" s="397"/>
      <c r="M516" s="49"/>
    </row>
    <row r="517" spans="1:13" ht="21" customHeight="1">
      <c r="A517" s="20"/>
      <c r="B517" s="21" t="s">
        <v>78</v>
      </c>
      <c r="C517" s="22">
        <f t="shared" si="10"/>
        <v>45704</v>
      </c>
      <c r="D517" s="23"/>
      <c r="E517" s="24" t="s">
        <v>36</v>
      </c>
      <c r="F517" s="23"/>
      <c r="G517" s="24" t="s">
        <v>36</v>
      </c>
      <c r="H517" s="26"/>
      <c r="I517" s="395"/>
      <c r="J517" s="396"/>
      <c r="K517" s="396"/>
      <c r="L517" s="397"/>
      <c r="M517" s="49"/>
    </row>
    <row r="518" spans="1:13" ht="21" customHeight="1">
      <c r="A518" s="20"/>
      <c r="B518" s="21" t="s">
        <v>79</v>
      </c>
      <c r="C518" s="22">
        <f t="shared" si="10"/>
        <v>45705</v>
      </c>
      <c r="D518" s="23"/>
      <c r="E518" s="24" t="s">
        <v>36</v>
      </c>
      <c r="F518" s="23"/>
      <c r="G518" s="24" t="s">
        <v>36</v>
      </c>
      <c r="H518" s="26"/>
      <c r="I518" s="395"/>
      <c r="J518" s="396"/>
      <c r="K518" s="396"/>
      <c r="L518" s="397"/>
      <c r="M518" s="49"/>
    </row>
    <row r="519" spans="1:13" ht="21" customHeight="1">
      <c r="A519" s="20"/>
      <c r="B519" s="21" t="s">
        <v>80</v>
      </c>
      <c r="C519" s="22">
        <f t="shared" si="10"/>
        <v>45706</v>
      </c>
      <c r="D519" s="23"/>
      <c r="E519" s="24" t="s">
        <v>36</v>
      </c>
      <c r="F519" s="23"/>
      <c r="G519" s="24" t="s">
        <v>36</v>
      </c>
      <c r="H519" s="26"/>
      <c r="I519" s="395"/>
      <c r="J519" s="396"/>
      <c r="K519" s="396"/>
      <c r="L519" s="397"/>
      <c r="M519" s="49"/>
    </row>
    <row r="520" spans="1:13" ht="21" customHeight="1">
      <c r="A520" s="20"/>
      <c r="B520" s="21" t="s">
        <v>81</v>
      </c>
      <c r="C520" s="22">
        <f t="shared" si="10"/>
        <v>45707</v>
      </c>
      <c r="D520" s="23"/>
      <c r="E520" s="24" t="s">
        <v>36</v>
      </c>
      <c r="F520" s="23"/>
      <c r="G520" s="24" t="s">
        <v>36</v>
      </c>
      <c r="H520" s="26"/>
      <c r="I520" s="395"/>
      <c r="J520" s="396"/>
      <c r="K520" s="396"/>
      <c r="L520" s="397"/>
      <c r="M520" s="49"/>
    </row>
    <row r="521" spans="1:13" ht="21" customHeight="1">
      <c r="A521" s="20"/>
      <c r="B521" s="21" t="s">
        <v>82</v>
      </c>
      <c r="C521" s="22">
        <f t="shared" si="10"/>
        <v>45708</v>
      </c>
      <c r="D521" s="23"/>
      <c r="E521" s="24" t="s">
        <v>36</v>
      </c>
      <c r="F521" s="23"/>
      <c r="G521" s="24" t="s">
        <v>36</v>
      </c>
      <c r="H521" s="26"/>
      <c r="I521" s="395"/>
      <c r="J521" s="396"/>
      <c r="K521" s="396"/>
      <c r="L521" s="397"/>
      <c r="M521" s="49"/>
    </row>
    <row r="522" spans="1:13" ht="21" customHeight="1">
      <c r="A522" s="20"/>
      <c r="B522" s="21" t="s">
        <v>83</v>
      </c>
      <c r="C522" s="22">
        <f t="shared" si="10"/>
        <v>45709</v>
      </c>
      <c r="D522" s="23"/>
      <c r="E522" s="24" t="s">
        <v>36</v>
      </c>
      <c r="F522" s="23"/>
      <c r="G522" s="24" t="s">
        <v>36</v>
      </c>
      <c r="H522" s="26"/>
      <c r="I522" s="395"/>
      <c r="J522" s="396"/>
      <c r="K522" s="396"/>
      <c r="L522" s="397"/>
      <c r="M522" s="49"/>
    </row>
    <row r="523" spans="1:13" ht="21" customHeight="1">
      <c r="A523" s="20"/>
      <c r="B523" s="21" t="s">
        <v>84</v>
      </c>
      <c r="C523" s="22">
        <f t="shared" si="10"/>
        <v>45710</v>
      </c>
      <c r="D523" s="23"/>
      <c r="E523" s="24" t="s">
        <v>36</v>
      </c>
      <c r="F523" s="23"/>
      <c r="G523" s="24" t="s">
        <v>36</v>
      </c>
      <c r="H523" s="26"/>
      <c r="I523" s="395"/>
      <c r="J523" s="396"/>
      <c r="K523" s="396"/>
      <c r="L523" s="397"/>
      <c r="M523" s="49"/>
    </row>
    <row r="524" spans="1:13" ht="21" customHeight="1">
      <c r="A524" s="20"/>
      <c r="B524" s="21" t="s">
        <v>85</v>
      </c>
      <c r="C524" s="22">
        <f t="shared" si="10"/>
        <v>45711</v>
      </c>
      <c r="D524" s="23"/>
      <c r="E524" s="24" t="s">
        <v>36</v>
      </c>
      <c r="F524" s="23"/>
      <c r="G524" s="24" t="s">
        <v>36</v>
      </c>
      <c r="H524" s="26"/>
      <c r="I524" s="395"/>
      <c r="J524" s="396"/>
      <c r="K524" s="396"/>
      <c r="L524" s="397"/>
      <c r="M524" s="49"/>
    </row>
    <row r="525" spans="1:13" ht="21" customHeight="1">
      <c r="A525" s="20"/>
      <c r="B525" s="21" t="s">
        <v>86</v>
      </c>
      <c r="C525" s="22">
        <f t="shared" si="10"/>
        <v>45712</v>
      </c>
      <c r="D525" s="23"/>
      <c r="E525" s="24" t="s">
        <v>36</v>
      </c>
      <c r="F525" s="23"/>
      <c r="G525" s="24" t="s">
        <v>36</v>
      </c>
      <c r="H525" s="26"/>
      <c r="I525" s="395"/>
      <c r="J525" s="396"/>
      <c r="K525" s="396"/>
      <c r="L525" s="397"/>
      <c r="M525" s="49"/>
    </row>
    <row r="526" spans="1:13" ht="21" customHeight="1">
      <c r="A526" s="20"/>
      <c r="B526" s="21" t="s">
        <v>87</v>
      </c>
      <c r="C526" s="22">
        <f t="shared" si="10"/>
        <v>45713</v>
      </c>
      <c r="D526" s="23"/>
      <c r="E526" s="24" t="s">
        <v>36</v>
      </c>
      <c r="F526" s="23"/>
      <c r="G526" s="24" t="s">
        <v>36</v>
      </c>
      <c r="H526" s="26"/>
      <c r="I526" s="395"/>
      <c r="J526" s="396"/>
      <c r="K526" s="396"/>
      <c r="L526" s="397"/>
      <c r="M526" s="49"/>
    </row>
    <row r="527" spans="1:13" ht="21" customHeight="1">
      <c r="A527" s="20"/>
      <c r="B527" s="21" t="s">
        <v>88</v>
      </c>
      <c r="C527" s="22">
        <f t="shared" si="10"/>
        <v>45714</v>
      </c>
      <c r="D527" s="23"/>
      <c r="E527" s="24" t="s">
        <v>36</v>
      </c>
      <c r="F527" s="23"/>
      <c r="G527" s="24" t="s">
        <v>36</v>
      </c>
      <c r="H527" s="26"/>
      <c r="I527" s="395"/>
      <c r="J527" s="396"/>
      <c r="K527" s="396"/>
      <c r="L527" s="397"/>
      <c r="M527" s="49"/>
    </row>
    <row r="528" spans="1:13" ht="21" customHeight="1">
      <c r="A528" s="20"/>
      <c r="B528" s="21" t="s">
        <v>89</v>
      </c>
      <c r="C528" s="22">
        <f t="shared" si="10"/>
        <v>45715</v>
      </c>
      <c r="D528" s="23"/>
      <c r="E528" s="24" t="s">
        <v>36</v>
      </c>
      <c r="F528" s="23"/>
      <c r="G528" s="24" t="s">
        <v>36</v>
      </c>
      <c r="H528" s="26"/>
      <c r="I528" s="395"/>
      <c r="J528" s="396"/>
      <c r="K528" s="396"/>
      <c r="L528" s="397"/>
      <c r="M528" s="49"/>
    </row>
    <row r="529" spans="1:13" ht="21" customHeight="1">
      <c r="A529" s="20"/>
      <c r="B529" s="21" t="s">
        <v>90</v>
      </c>
      <c r="C529" s="22">
        <f t="shared" si="10"/>
        <v>45716</v>
      </c>
      <c r="D529" s="23"/>
      <c r="E529" s="24" t="s">
        <v>36</v>
      </c>
      <c r="F529" s="23"/>
      <c r="G529" s="24" t="s">
        <v>36</v>
      </c>
      <c r="H529" s="26"/>
      <c r="I529" s="395"/>
      <c r="J529" s="396"/>
      <c r="K529" s="396"/>
      <c r="L529" s="397"/>
      <c r="M529" s="49"/>
    </row>
    <row r="530" spans="1:13" ht="21" customHeight="1">
      <c r="A530" s="20"/>
      <c r="B530" s="21"/>
      <c r="C530" s="267"/>
      <c r="D530" s="50"/>
      <c r="E530" s="32"/>
      <c r="F530" s="50"/>
      <c r="G530" s="32"/>
      <c r="H530" s="52"/>
      <c r="I530" s="51"/>
      <c r="J530" s="269"/>
      <c r="K530" s="269"/>
      <c r="L530" s="269"/>
      <c r="M530" s="49"/>
    </row>
    <row r="531" spans="1:13" ht="21" customHeight="1">
      <c r="A531" s="20">
        <f>DATE($B$450,$B$500,B531)</f>
        <v>45688</v>
      </c>
      <c r="B531" s="21"/>
      <c r="C531" s="261"/>
      <c r="D531" s="50"/>
      <c r="E531" s="32"/>
      <c r="F531" s="50"/>
      <c r="G531" s="32"/>
      <c r="H531" s="52"/>
      <c r="I531" s="51"/>
      <c r="J531" s="263"/>
      <c r="K531" s="263"/>
      <c r="L531" s="263"/>
      <c r="M531" s="49"/>
    </row>
    <row r="532" spans="1:13" ht="21" customHeight="1">
      <c r="A532" s="20">
        <f>DATE($B$450,$B$500,B532)</f>
        <v>45688</v>
      </c>
      <c r="B532" s="21"/>
      <c r="C532" s="261"/>
      <c r="D532" s="50"/>
      <c r="E532" s="32"/>
      <c r="F532" s="50"/>
      <c r="G532" s="32"/>
      <c r="H532" s="52"/>
      <c r="I532" s="51"/>
      <c r="J532" s="263"/>
      <c r="K532" s="263"/>
      <c r="L532" s="263"/>
      <c r="M532" s="49"/>
    </row>
    <row r="533" spans="1:13" ht="21" customHeight="1">
      <c r="B533" s="405" t="s">
        <v>57</v>
      </c>
      <c r="C533" s="406"/>
      <c r="D533" s="34">
        <f>SUM(D502:D532)</f>
        <v>0</v>
      </c>
      <c r="E533" s="48" t="s">
        <v>36</v>
      </c>
      <c r="F533" s="34">
        <f>SUM(F502:F532)</f>
        <v>0</v>
      </c>
      <c r="G533" s="48" t="s">
        <v>36</v>
      </c>
      <c r="H533" s="407" t="s">
        <v>243</v>
      </c>
      <c r="I533" s="408"/>
      <c r="J533" s="69"/>
      <c r="K533" s="57" t="s">
        <v>242</v>
      </c>
      <c r="L533" s="39"/>
      <c r="M533" s="39"/>
    </row>
    <row r="534" spans="1:13" ht="22.5" customHeight="1">
      <c r="B534" s="409" t="s">
        <v>58</v>
      </c>
      <c r="C534" s="410"/>
      <c r="D534" s="34">
        <f>SUM(D43,D92,D141,D190,D239,D288,D337,D386,D435,D484,D533)</f>
        <v>0</v>
      </c>
      <c r="E534" s="35" t="s">
        <v>36</v>
      </c>
      <c r="F534" s="34">
        <f>SUM(F43,F92,F141,F190,F239,F288,F337,F386,F435,F484,F533)</f>
        <v>0</v>
      </c>
      <c r="G534" s="37" t="s">
        <v>37</v>
      </c>
      <c r="H534" s="407" t="s">
        <v>244</v>
      </c>
      <c r="I534" s="408"/>
      <c r="J534" s="262">
        <f>SUM(J485,J533)</f>
        <v>0</v>
      </c>
      <c r="K534" s="57" t="s">
        <v>242</v>
      </c>
      <c r="L534" s="39"/>
      <c r="M534" s="39"/>
    </row>
    <row r="535" spans="1:13" ht="19.5" customHeight="1">
      <c r="B535" s="40" t="s">
        <v>59</v>
      </c>
      <c r="C535" s="41" t="s">
        <v>258</v>
      </c>
      <c r="D535" s="42"/>
      <c r="E535" s="42"/>
      <c r="F535" s="42"/>
      <c r="G535" s="42"/>
      <c r="H535" s="42"/>
      <c r="I535" s="42"/>
      <c r="J535" s="42"/>
      <c r="K535" s="42"/>
      <c r="L535" s="42"/>
      <c r="M535" s="42"/>
    </row>
    <row r="536" spans="1:13" ht="30" customHeight="1">
      <c r="B536" s="43" t="s">
        <v>60</v>
      </c>
      <c r="C536" s="399" t="s">
        <v>61</v>
      </c>
      <c r="D536" s="399"/>
      <c r="E536" s="399"/>
      <c r="F536" s="399"/>
      <c r="G536" s="399"/>
      <c r="H536" s="399"/>
      <c r="I536" s="399"/>
      <c r="J536" s="399"/>
      <c r="K536" s="399"/>
      <c r="L536" s="399"/>
      <c r="M536" s="399"/>
    </row>
    <row r="537" spans="1:13" ht="18" customHeight="1">
      <c r="B537" s="43" t="s">
        <v>62</v>
      </c>
      <c r="C537" s="399" t="s">
        <v>245</v>
      </c>
      <c r="D537" s="399"/>
      <c r="E537" s="399"/>
      <c r="F537" s="399"/>
      <c r="G537" s="399"/>
      <c r="H537" s="399"/>
      <c r="I537" s="399"/>
      <c r="J537" s="399"/>
      <c r="K537" s="399"/>
      <c r="L537" s="399"/>
      <c r="M537" s="399"/>
    </row>
    <row r="538" spans="1:13" ht="30" customHeight="1">
      <c r="B538" s="43" t="s">
        <v>246</v>
      </c>
      <c r="C538" s="399" t="s">
        <v>63</v>
      </c>
      <c r="D538" s="399"/>
      <c r="E538" s="399"/>
      <c r="F538" s="399"/>
      <c r="G538" s="399"/>
      <c r="H538" s="399"/>
      <c r="I538" s="399"/>
      <c r="J538" s="399"/>
      <c r="K538" s="399"/>
      <c r="L538" s="399"/>
      <c r="M538" s="399"/>
    </row>
    <row r="539" spans="1:13" ht="30" customHeight="1">
      <c r="B539" s="43" t="s">
        <v>247</v>
      </c>
      <c r="C539" s="399" t="s">
        <v>249</v>
      </c>
      <c r="D539" s="399"/>
      <c r="E539" s="399"/>
      <c r="F539" s="399"/>
      <c r="G539" s="399"/>
      <c r="H539" s="399"/>
      <c r="I539" s="399"/>
      <c r="J539" s="399"/>
      <c r="K539" s="399"/>
      <c r="L539" s="399"/>
      <c r="M539" s="399"/>
    </row>
    <row r="540" spans="1:13" ht="27" customHeight="1">
      <c r="B540" s="2"/>
      <c r="M540" s="4" t="str">
        <f>$M$1</f>
        <v>（様式例第５号）</v>
      </c>
    </row>
    <row r="541" spans="1:13" ht="30.75" customHeight="1">
      <c r="B541" s="2" t="s">
        <v>22</v>
      </c>
      <c r="C541" s="2"/>
      <c r="G541" s="5"/>
    </row>
    <row r="542" spans="1:13" ht="27.75" customHeight="1">
      <c r="C542" s="7"/>
      <c r="D542" s="400" t="str">
        <f>$D$3</f>
        <v>令和</v>
      </c>
      <c r="E542" s="400"/>
      <c r="F542" s="44">
        <f>$F$3</f>
        <v>6</v>
      </c>
      <c r="G542" s="7" t="s">
        <v>241</v>
      </c>
      <c r="H542" s="7"/>
      <c r="I542" s="7"/>
      <c r="J542" s="7"/>
      <c r="K542" s="7"/>
      <c r="L542" s="7"/>
      <c r="M542" s="7"/>
    </row>
    <row r="544" spans="1:13" ht="22.5" customHeight="1">
      <c r="B544" s="8" t="s">
        <v>23</v>
      </c>
      <c r="C544" s="9"/>
      <c r="D544" s="401" t="str">
        <f>IF($D$5="","",$D$5)</f>
        <v/>
      </c>
      <c r="E544" s="401"/>
      <c r="F544" s="401"/>
      <c r="G544" s="10"/>
      <c r="L544" s="203"/>
      <c r="M544" s="402"/>
    </row>
    <row r="545" spans="1:15" ht="22.5" customHeight="1">
      <c r="B545" s="403" t="s">
        <v>24</v>
      </c>
      <c r="C545" s="404"/>
      <c r="D545" s="401" t="str">
        <f>IF($D$6="","",$D$6)</f>
        <v/>
      </c>
      <c r="E545" s="401"/>
      <c r="F545" s="401"/>
      <c r="G545" s="10"/>
      <c r="L545" s="204"/>
      <c r="M545" s="402"/>
    </row>
    <row r="546" spans="1:15" ht="22.5" customHeight="1">
      <c r="B546" s="422" t="s">
        <v>25</v>
      </c>
      <c r="C546" s="423"/>
      <c r="D546" s="426" t="str">
        <f>IF($D$7="","",$D$7)</f>
        <v/>
      </c>
      <c r="E546" s="427"/>
      <c r="F546" s="428"/>
      <c r="G546" s="10"/>
      <c r="H546" s="12"/>
      <c r="I546" s="12"/>
      <c r="J546" s="12"/>
      <c r="K546" s="12"/>
      <c r="L546" s="204"/>
      <c r="M546" s="402"/>
      <c r="N546" s="11"/>
      <c r="O546" s="11"/>
    </row>
    <row r="547" spans="1:15" ht="22.5" customHeight="1">
      <c r="B547" s="424"/>
      <c r="C547" s="425"/>
      <c r="D547" s="429"/>
      <c r="E547" s="430"/>
      <c r="F547" s="431"/>
      <c r="G547" s="10"/>
      <c r="H547" s="13"/>
      <c r="I547" s="13"/>
      <c r="J547" s="13"/>
      <c r="K547" s="13"/>
      <c r="L547" s="204"/>
      <c r="M547" s="402"/>
      <c r="N547" s="11"/>
      <c r="O547" s="11"/>
    </row>
    <row r="548" spans="1:15" ht="20.25" customHeight="1">
      <c r="B548" s="16"/>
      <c r="C548" s="16"/>
      <c r="D548" s="16"/>
      <c r="E548" s="16"/>
      <c r="F548" s="16"/>
      <c r="G548" s="16"/>
      <c r="H548" s="16"/>
      <c r="I548" s="16"/>
      <c r="J548" s="16"/>
      <c r="K548" s="16"/>
      <c r="L548" s="205"/>
      <c r="M548" s="45"/>
      <c r="N548" s="11"/>
      <c r="O548" s="11"/>
    </row>
    <row r="549" spans="1:15" ht="21" customHeight="1">
      <c r="B549" s="46">
        <v>3</v>
      </c>
      <c r="C549" s="18" t="s">
        <v>27</v>
      </c>
      <c r="D549" s="411" t="s">
        <v>28</v>
      </c>
      <c r="E549" s="411"/>
      <c r="F549" s="411"/>
      <c r="G549" s="411"/>
      <c r="H549" s="412" t="s">
        <v>29</v>
      </c>
      <c r="I549" s="414" t="s">
        <v>30</v>
      </c>
      <c r="J549" s="415"/>
      <c r="K549" s="415"/>
      <c r="L549" s="416"/>
      <c r="M549" s="47"/>
    </row>
    <row r="550" spans="1:15" ht="20.25" customHeight="1">
      <c r="B550" s="66" t="s">
        <v>31</v>
      </c>
      <c r="C550" s="67" t="s">
        <v>32</v>
      </c>
      <c r="D550" s="420" t="s">
        <v>33</v>
      </c>
      <c r="E550" s="420"/>
      <c r="F550" s="421" t="s">
        <v>34</v>
      </c>
      <c r="G550" s="421"/>
      <c r="H550" s="413"/>
      <c r="I550" s="417"/>
      <c r="J550" s="418"/>
      <c r="K550" s="418"/>
      <c r="L550" s="419"/>
      <c r="M550" s="47"/>
    </row>
    <row r="551" spans="1:15" ht="21" customHeight="1">
      <c r="A551" s="20"/>
      <c r="B551" s="21" t="s">
        <v>35</v>
      </c>
      <c r="C551" s="22">
        <f>DATE($B$450,$B$549,$B551)</f>
        <v>45717</v>
      </c>
      <c r="D551" s="23"/>
      <c r="E551" s="24" t="s">
        <v>36</v>
      </c>
      <c r="F551" s="23"/>
      <c r="G551" s="24" t="s">
        <v>36</v>
      </c>
      <c r="H551" s="26"/>
      <c r="I551" s="395"/>
      <c r="J551" s="396"/>
      <c r="K551" s="396"/>
      <c r="L551" s="397"/>
      <c r="M551" s="49"/>
    </row>
    <row r="552" spans="1:15" ht="21" customHeight="1">
      <c r="A552" s="20"/>
      <c r="B552" s="21" t="s">
        <v>64</v>
      </c>
      <c r="C552" s="22">
        <f t="shared" ref="C552:C581" si="11">DATE($B$450,$B$549,$B552)</f>
        <v>45718</v>
      </c>
      <c r="D552" s="23"/>
      <c r="E552" s="24" t="s">
        <v>36</v>
      </c>
      <c r="F552" s="23"/>
      <c r="G552" s="24" t="s">
        <v>36</v>
      </c>
      <c r="H552" s="26"/>
      <c r="I552" s="395"/>
      <c r="J552" s="396"/>
      <c r="K552" s="396"/>
      <c r="L552" s="397"/>
      <c r="M552" s="49"/>
    </row>
    <row r="553" spans="1:15" ht="21" customHeight="1">
      <c r="A553" s="20"/>
      <c r="B553" s="21" t="s">
        <v>65</v>
      </c>
      <c r="C553" s="22">
        <f t="shared" si="11"/>
        <v>45719</v>
      </c>
      <c r="D553" s="23"/>
      <c r="E553" s="24" t="s">
        <v>36</v>
      </c>
      <c r="F553" s="23"/>
      <c r="G553" s="24" t="s">
        <v>36</v>
      </c>
      <c r="H553" s="26"/>
      <c r="I553" s="395"/>
      <c r="J553" s="396"/>
      <c r="K553" s="396"/>
      <c r="L553" s="397"/>
      <c r="M553" s="49"/>
    </row>
    <row r="554" spans="1:15" ht="21" customHeight="1">
      <c r="A554" s="20"/>
      <c r="B554" s="21" t="s">
        <v>66</v>
      </c>
      <c r="C554" s="22">
        <f t="shared" si="11"/>
        <v>45720</v>
      </c>
      <c r="D554" s="23"/>
      <c r="E554" s="24" t="s">
        <v>36</v>
      </c>
      <c r="F554" s="23"/>
      <c r="G554" s="24" t="s">
        <v>36</v>
      </c>
      <c r="H554" s="26"/>
      <c r="I554" s="395"/>
      <c r="J554" s="396"/>
      <c r="K554" s="396"/>
      <c r="L554" s="397"/>
      <c r="M554" s="49"/>
    </row>
    <row r="555" spans="1:15" ht="21" customHeight="1">
      <c r="A555" s="20"/>
      <c r="B555" s="21" t="s">
        <v>67</v>
      </c>
      <c r="C555" s="22">
        <f t="shared" si="11"/>
        <v>45721</v>
      </c>
      <c r="D555" s="23"/>
      <c r="E555" s="24" t="s">
        <v>36</v>
      </c>
      <c r="F555" s="23"/>
      <c r="G555" s="24" t="s">
        <v>36</v>
      </c>
      <c r="H555" s="26"/>
      <c r="I555" s="395"/>
      <c r="J555" s="396"/>
      <c r="K555" s="396"/>
      <c r="L555" s="397"/>
      <c r="M555" s="49"/>
    </row>
    <row r="556" spans="1:15" ht="21" customHeight="1">
      <c r="A556" s="20"/>
      <c r="B556" s="21" t="s">
        <v>68</v>
      </c>
      <c r="C556" s="22">
        <f t="shared" si="11"/>
        <v>45722</v>
      </c>
      <c r="D556" s="23"/>
      <c r="E556" s="24" t="s">
        <v>36</v>
      </c>
      <c r="F556" s="23"/>
      <c r="G556" s="24" t="s">
        <v>36</v>
      </c>
      <c r="H556" s="26"/>
      <c r="I556" s="395"/>
      <c r="J556" s="396"/>
      <c r="K556" s="396"/>
      <c r="L556" s="397"/>
      <c r="M556" s="49"/>
    </row>
    <row r="557" spans="1:15" ht="21" customHeight="1">
      <c r="A557" s="20"/>
      <c r="B557" s="21" t="s">
        <v>69</v>
      </c>
      <c r="C557" s="22">
        <f t="shared" si="11"/>
        <v>45723</v>
      </c>
      <c r="D557" s="23"/>
      <c r="E557" s="24" t="s">
        <v>36</v>
      </c>
      <c r="F557" s="23"/>
      <c r="G557" s="24" t="s">
        <v>36</v>
      </c>
      <c r="H557" s="26"/>
      <c r="I557" s="395"/>
      <c r="J557" s="396"/>
      <c r="K557" s="396"/>
      <c r="L557" s="397"/>
      <c r="M557" s="49"/>
    </row>
    <row r="558" spans="1:15" ht="21" customHeight="1">
      <c r="A558" s="20"/>
      <c r="B558" s="21" t="s">
        <v>70</v>
      </c>
      <c r="C558" s="22">
        <f t="shared" si="11"/>
        <v>45724</v>
      </c>
      <c r="D558" s="23"/>
      <c r="E558" s="24" t="s">
        <v>36</v>
      </c>
      <c r="F558" s="23"/>
      <c r="G558" s="24" t="s">
        <v>36</v>
      </c>
      <c r="H558" s="26"/>
      <c r="I558" s="395"/>
      <c r="J558" s="396"/>
      <c r="K558" s="396"/>
      <c r="L558" s="397"/>
      <c r="M558" s="49"/>
    </row>
    <row r="559" spans="1:15" ht="21" customHeight="1">
      <c r="A559" s="20"/>
      <c r="B559" s="21" t="s">
        <v>71</v>
      </c>
      <c r="C559" s="22">
        <f t="shared" si="11"/>
        <v>45725</v>
      </c>
      <c r="D559" s="23"/>
      <c r="E559" s="24" t="s">
        <v>36</v>
      </c>
      <c r="F559" s="23"/>
      <c r="G559" s="24" t="s">
        <v>36</v>
      </c>
      <c r="H559" s="26"/>
      <c r="I559" s="395"/>
      <c r="J559" s="396"/>
      <c r="K559" s="396"/>
      <c r="L559" s="397"/>
      <c r="M559" s="49"/>
    </row>
    <row r="560" spans="1:15" ht="21" customHeight="1">
      <c r="A560" s="20"/>
      <c r="B560" s="21" t="s">
        <v>72</v>
      </c>
      <c r="C560" s="22">
        <f t="shared" si="11"/>
        <v>45726</v>
      </c>
      <c r="D560" s="23"/>
      <c r="E560" s="24" t="s">
        <v>36</v>
      </c>
      <c r="F560" s="23"/>
      <c r="G560" s="24" t="s">
        <v>36</v>
      </c>
      <c r="H560" s="26"/>
      <c r="I560" s="395"/>
      <c r="J560" s="396"/>
      <c r="K560" s="396"/>
      <c r="L560" s="397"/>
      <c r="M560" s="49"/>
    </row>
    <row r="561" spans="1:13" ht="21" customHeight="1">
      <c r="A561" s="20"/>
      <c r="B561" s="21" t="s">
        <v>73</v>
      </c>
      <c r="C561" s="22">
        <f t="shared" si="11"/>
        <v>45727</v>
      </c>
      <c r="D561" s="23"/>
      <c r="E561" s="24" t="s">
        <v>36</v>
      </c>
      <c r="F561" s="23"/>
      <c r="G561" s="24" t="s">
        <v>36</v>
      </c>
      <c r="H561" s="26"/>
      <c r="I561" s="395"/>
      <c r="J561" s="396"/>
      <c r="K561" s="396"/>
      <c r="L561" s="397"/>
      <c r="M561" s="49"/>
    </row>
    <row r="562" spans="1:13" ht="21" customHeight="1">
      <c r="A562" s="20"/>
      <c r="B562" s="21" t="s">
        <v>74</v>
      </c>
      <c r="C562" s="22">
        <f t="shared" si="11"/>
        <v>45728</v>
      </c>
      <c r="D562" s="23"/>
      <c r="E562" s="24" t="s">
        <v>36</v>
      </c>
      <c r="F562" s="23"/>
      <c r="G562" s="24" t="s">
        <v>36</v>
      </c>
      <c r="H562" s="26"/>
      <c r="I562" s="395"/>
      <c r="J562" s="396"/>
      <c r="K562" s="396"/>
      <c r="L562" s="397"/>
      <c r="M562" s="49"/>
    </row>
    <row r="563" spans="1:13" ht="21" customHeight="1">
      <c r="A563" s="20"/>
      <c r="B563" s="21" t="s">
        <v>75</v>
      </c>
      <c r="C563" s="22">
        <f t="shared" si="11"/>
        <v>45729</v>
      </c>
      <c r="D563" s="23"/>
      <c r="E563" s="24" t="s">
        <v>36</v>
      </c>
      <c r="F563" s="23"/>
      <c r="G563" s="24" t="s">
        <v>36</v>
      </c>
      <c r="H563" s="26"/>
      <c r="I563" s="395"/>
      <c r="J563" s="396"/>
      <c r="K563" s="396"/>
      <c r="L563" s="397"/>
      <c r="M563" s="49"/>
    </row>
    <row r="564" spans="1:13" ht="21" customHeight="1">
      <c r="A564" s="20"/>
      <c r="B564" s="21" t="s">
        <v>76</v>
      </c>
      <c r="C564" s="22">
        <f t="shared" si="11"/>
        <v>45730</v>
      </c>
      <c r="D564" s="23"/>
      <c r="E564" s="24" t="s">
        <v>36</v>
      </c>
      <c r="F564" s="23"/>
      <c r="G564" s="24" t="s">
        <v>36</v>
      </c>
      <c r="H564" s="26"/>
      <c r="I564" s="395"/>
      <c r="J564" s="396"/>
      <c r="K564" s="396"/>
      <c r="L564" s="397"/>
      <c r="M564" s="49"/>
    </row>
    <row r="565" spans="1:13" ht="21" customHeight="1">
      <c r="A565" s="20"/>
      <c r="B565" s="21" t="s">
        <v>77</v>
      </c>
      <c r="C565" s="22">
        <f t="shared" si="11"/>
        <v>45731</v>
      </c>
      <c r="D565" s="23"/>
      <c r="E565" s="24" t="s">
        <v>36</v>
      </c>
      <c r="F565" s="23"/>
      <c r="G565" s="24" t="s">
        <v>36</v>
      </c>
      <c r="H565" s="26"/>
      <c r="I565" s="395"/>
      <c r="J565" s="396"/>
      <c r="K565" s="396"/>
      <c r="L565" s="397"/>
      <c r="M565" s="49"/>
    </row>
    <row r="566" spans="1:13" ht="21" customHeight="1">
      <c r="A566" s="20"/>
      <c r="B566" s="21" t="s">
        <v>78</v>
      </c>
      <c r="C566" s="22">
        <f t="shared" si="11"/>
        <v>45732</v>
      </c>
      <c r="D566" s="23"/>
      <c r="E566" s="24" t="s">
        <v>36</v>
      </c>
      <c r="F566" s="23"/>
      <c r="G566" s="24" t="s">
        <v>36</v>
      </c>
      <c r="H566" s="26"/>
      <c r="I566" s="395"/>
      <c r="J566" s="396"/>
      <c r="K566" s="396"/>
      <c r="L566" s="397"/>
      <c r="M566" s="49"/>
    </row>
    <row r="567" spans="1:13" ht="21" customHeight="1">
      <c r="A567" s="20"/>
      <c r="B567" s="21" t="s">
        <v>79</v>
      </c>
      <c r="C567" s="22">
        <f t="shared" si="11"/>
        <v>45733</v>
      </c>
      <c r="D567" s="23"/>
      <c r="E567" s="24" t="s">
        <v>36</v>
      </c>
      <c r="F567" s="23"/>
      <c r="G567" s="24" t="s">
        <v>36</v>
      </c>
      <c r="H567" s="26"/>
      <c r="I567" s="395"/>
      <c r="J567" s="396"/>
      <c r="K567" s="396"/>
      <c r="L567" s="397"/>
      <c r="M567" s="49"/>
    </row>
    <row r="568" spans="1:13" ht="21" customHeight="1">
      <c r="A568" s="20"/>
      <c r="B568" s="21" t="s">
        <v>80</v>
      </c>
      <c r="C568" s="22">
        <f t="shared" si="11"/>
        <v>45734</v>
      </c>
      <c r="D568" s="23"/>
      <c r="E568" s="24" t="s">
        <v>36</v>
      </c>
      <c r="F568" s="23"/>
      <c r="G568" s="24" t="s">
        <v>36</v>
      </c>
      <c r="H568" s="26"/>
      <c r="I568" s="395"/>
      <c r="J568" s="396"/>
      <c r="K568" s="396"/>
      <c r="L568" s="397"/>
      <c r="M568" s="49"/>
    </row>
    <row r="569" spans="1:13" ht="21" customHeight="1">
      <c r="A569" s="20"/>
      <c r="B569" s="21" t="s">
        <v>81</v>
      </c>
      <c r="C569" s="22">
        <f t="shared" si="11"/>
        <v>45735</v>
      </c>
      <c r="D569" s="23"/>
      <c r="E569" s="24" t="s">
        <v>36</v>
      </c>
      <c r="F569" s="23"/>
      <c r="G569" s="24" t="s">
        <v>36</v>
      </c>
      <c r="H569" s="26"/>
      <c r="I569" s="395"/>
      <c r="J569" s="396"/>
      <c r="K569" s="396"/>
      <c r="L569" s="397"/>
      <c r="M569" s="49"/>
    </row>
    <row r="570" spans="1:13" ht="21" customHeight="1">
      <c r="A570" s="20"/>
      <c r="B570" s="21" t="s">
        <v>82</v>
      </c>
      <c r="C570" s="22">
        <f t="shared" si="11"/>
        <v>45736</v>
      </c>
      <c r="D570" s="23"/>
      <c r="E570" s="24" t="s">
        <v>36</v>
      </c>
      <c r="F570" s="23"/>
      <c r="G570" s="24" t="s">
        <v>36</v>
      </c>
      <c r="H570" s="26"/>
      <c r="I570" s="395"/>
      <c r="J570" s="396"/>
      <c r="K570" s="396"/>
      <c r="L570" s="397"/>
      <c r="M570" s="49"/>
    </row>
    <row r="571" spans="1:13" ht="21" customHeight="1">
      <c r="A571" s="20"/>
      <c r="B571" s="21" t="s">
        <v>83</v>
      </c>
      <c r="C571" s="22">
        <f t="shared" si="11"/>
        <v>45737</v>
      </c>
      <c r="D571" s="23"/>
      <c r="E571" s="24" t="s">
        <v>36</v>
      </c>
      <c r="F571" s="23"/>
      <c r="G571" s="24" t="s">
        <v>36</v>
      </c>
      <c r="H571" s="26"/>
      <c r="I571" s="395"/>
      <c r="J571" s="396"/>
      <c r="K571" s="396"/>
      <c r="L571" s="397"/>
      <c r="M571" s="49"/>
    </row>
    <row r="572" spans="1:13" ht="21" customHeight="1">
      <c r="A572" s="20"/>
      <c r="B572" s="21" t="s">
        <v>84</v>
      </c>
      <c r="C572" s="22">
        <f t="shared" si="11"/>
        <v>45738</v>
      </c>
      <c r="D572" s="23"/>
      <c r="E572" s="24" t="s">
        <v>36</v>
      </c>
      <c r="F572" s="23"/>
      <c r="G572" s="24" t="s">
        <v>36</v>
      </c>
      <c r="H572" s="26"/>
      <c r="I572" s="395"/>
      <c r="J572" s="396"/>
      <c r="K572" s="396"/>
      <c r="L572" s="397"/>
      <c r="M572" s="49"/>
    </row>
    <row r="573" spans="1:13" ht="21" customHeight="1">
      <c r="A573" s="20"/>
      <c r="B573" s="21" t="s">
        <v>85</v>
      </c>
      <c r="C573" s="22">
        <f t="shared" si="11"/>
        <v>45739</v>
      </c>
      <c r="D573" s="23"/>
      <c r="E573" s="24" t="s">
        <v>36</v>
      </c>
      <c r="F573" s="23"/>
      <c r="G573" s="24" t="s">
        <v>36</v>
      </c>
      <c r="H573" s="26"/>
      <c r="I573" s="395"/>
      <c r="J573" s="396"/>
      <c r="K573" s="396"/>
      <c r="L573" s="397"/>
      <c r="M573" s="49"/>
    </row>
    <row r="574" spans="1:13" ht="21" customHeight="1">
      <c r="A574" s="20"/>
      <c r="B574" s="21" t="s">
        <v>86</v>
      </c>
      <c r="C574" s="22">
        <f t="shared" si="11"/>
        <v>45740</v>
      </c>
      <c r="D574" s="23"/>
      <c r="E574" s="24" t="s">
        <v>36</v>
      </c>
      <c r="F574" s="23"/>
      <c r="G574" s="24" t="s">
        <v>36</v>
      </c>
      <c r="H574" s="26"/>
      <c r="I574" s="395"/>
      <c r="J574" s="396"/>
      <c r="K574" s="396"/>
      <c r="L574" s="397"/>
      <c r="M574" s="49"/>
    </row>
    <row r="575" spans="1:13" ht="21" customHeight="1">
      <c r="A575" s="20"/>
      <c r="B575" s="21" t="s">
        <v>87</v>
      </c>
      <c r="C575" s="22">
        <f t="shared" si="11"/>
        <v>45741</v>
      </c>
      <c r="D575" s="23"/>
      <c r="E575" s="24" t="s">
        <v>36</v>
      </c>
      <c r="F575" s="23"/>
      <c r="G575" s="24" t="s">
        <v>36</v>
      </c>
      <c r="H575" s="26"/>
      <c r="I575" s="395"/>
      <c r="J575" s="396"/>
      <c r="K575" s="396"/>
      <c r="L575" s="397"/>
      <c r="M575" s="49"/>
    </row>
    <row r="576" spans="1:13" ht="21" customHeight="1">
      <c r="A576" s="20"/>
      <c r="B576" s="21" t="s">
        <v>88</v>
      </c>
      <c r="C576" s="22">
        <f t="shared" si="11"/>
        <v>45742</v>
      </c>
      <c r="D576" s="23"/>
      <c r="E576" s="24" t="s">
        <v>36</v>
      </c>
      <c r="F576" s="23"/>
      <c r="G576" s="24" t="s">
        <v>36</v>
      </c>
      <c r="H576" s="26"/>
      <c r="I576" s="395"/>
      <c r="J576" s="396"/>
      <c r="K576" s="396"/>
      <c r="L576" s="397"/>
      <c r="M576" s="49"/>
    </row>
    <row r="577" spans="1:13" ht="21" customHeight="1">
      <c r="A577" s="20"/>
      <c r="B577" s="21" t="s">
        <v>89</v>
      </c>
      <c r="C577" s="22">
        <f t="shared" si="11"/>
        <v>45743</v>
      </c>
      <c r="D577" s="23"/>
      <c r="E577" s="24" t="s">
        <v>36</v>
      </c>
      <c r="F577" s="23"/>
      <c r="G577" s="24" t="s">
        <v>36</v>
      </c>
      <c r="H577" s="26"/>
      <c r="I577" s="395"/>
      <c r="J577" s="396"/>
      <c r="K577" s="396"/>
      <c r="L577" s="397"/>
      <c r="M577" s="49"/>
    </row>
    <row r="578" spans="1:13" ht="21" customHeight="1">
      <c r="A578" s="20"/>
      <c r="B578" s="21" t="s">
        <v>90</v>
      </c>
      <c r="C578" s="22">
        <f t="shared" si="11"/>
        <v>45744</v>
      </c>
      <c r="D578" s="23"/>
      <c r="E578" s="24" t="s">
        <v>36</v>
      </c>
      <c r="F578" s="23"/>
      <c r="G578" s="24" t="s">
        <v>36</v>
      </c>
      <c r="H578" s="26"/>
      <c r="I578" s="395"/>
      <c r="J578" s="396"/>
      <c r="K578" s="396"/>
      <c r="L578" s="397"/>
      <c r="M578" s="49"/>
    </row>
    <row r="579" spans="1:13" ht="21" customHeight="1">
      <c r="A579" s="20"/>
      <c r="B579" s="21" t="s">
        <v>91</v>
      </c>
      <c r="C579" s="22">
        <f t="shared" si="11"/>
        <v>45745</v>
      </c>
      <c r="D579" s="23"/>
      <c r="E579" s="24" t="s">
        <v>36</v>
      </c>
      <c r="F579" s="23"/>
      <c r="G579" s="24" t="s">
        <v>36</v>
      </c>
      <c r="H579" s="26"/>
      <c r="I579" s="395"/>
      <c r="J579" s="396"/>
      <c r="K579" s="396"/>
      <c r="L579" s="397"/>
      <c r="M579" s="49"/>
    </row>
    <row r="580" spans="1:13" ht="21" customHeight="1">
      <c r="A580" s="20"/>
      <c r="B580" s="21" t="s">
        <v>92</v>
      </c>
      <c r="C580" s="22">
        <f t="shared" si="11"/>
        <v>45746</v>
      </c>
      <c r="D580" s="23"/>
      <c r="E580" s="24" t="s">
        <v>36</v>
      </c>
      <c r="F580" s="23"/>
      <c r="G580" s="24" t="s">
        <v>36</v>
      </c>
      <c r="H580" s="26"/>
      <c r="I580" s="395"/>
      <c r="J580" s="396"/>
      <c r="K580" s="396"/>
      <c r="L580" s="397"/>
      <c r="M580" s="49"/>
    </row>
    <row r="581" spans="1:13" ht="21" customHeight="1">
      <c r="A581" s="20"/>
      <c r="B581" s="21" t="s">
        <v>93</v>
      </c>
      <c r="C581" s="22">
        <f t="shared" si="11"/>
        <v>45747</v>
      </c>
      <c r="D581" s="23"/>
      <c r="E581" s="24" t="s">
        <v>36</v>
      </c>
      <c r="F581" s="23"/>
      <c r="G581" s="24" t="s">
        <v>36</v>
      </c>
      <c r="H581" s="26"/>
      <c r="I581" s="395"/>
      <c r="J581" s="396"/>
      <c r="K581" s="396"/>
      <c r="L581" s="397"/>
      <c r="M581" s="49"/>
    </row>
    <row r="582" spans="1:13" ht="21" customHeight="1">
      <c r="B582" s="405" t="s">
        <v>57</v>
      </c>
      <c r="C582" s="406"/>
      <c r="D582" s="34">
        <f>SUM(D551:D581)</f>
        <v>0</v>
      </c>
      <c r="E582" s="48" t="s">
        <v>36</v>
      </c>
      <c r="F582" s="34">
        <f>SUM(F551:F581)</f>
        <v>0</v>
      </c>
      <c r="G582" s="48" t="s">
        <v>36</v>
      </c>
      <c r="H582" s="407" t="s">
        <v>243</v>
      </c>
      <c r="I582" s="408"/>
      <c r="J582" s="69"/>
      <c r="K582" s="57" t="s">
        <v>242</v>
      </c>
      <c r="L582" s="39"/>
      <c r="M582" s="39"/>
    </row>
    <row r="583" spans="1:13" ht="22.5" customHeight="1">
      <c r="B583" s="409" t="s">
        <v>58</v>
      </c>
      <c r="C583" s="410"/>
      <c r="D583" s="34">
        <f>SUM(D43,D92,D141,D190,D239,D288,D337,D386,D435,D484,D533,D582)</f>
        <v>0</v>
      </c>
      <c r="E583" s="35" t="s">
        <v>36</v>
      </c>
      <c r="F583" s="34">
        <f>SUM(F43,F92,F141,F190,F239,F288,F337,F386,F435,F484,F533,F582)</f>
        <v>0</v>
      </c>
      <c r="G583" s="37" t="s">
        <v>37</v>
      </c>
      <c r="H583" s="407" t="s">
        <v>244</v>
      </c>
      <c r="I583" s="408"/>
      <c r="J583" s="262">
        <f>SUM(J534,J582)</f>
        <v>0</v>
      </c>
      <c r="K583" s="57" t="s">
        <v>242</v>
      </c>
      <c r="L583" s="39"/>
      <c r="M583" s="39"/>
    </row>
    <row r="584" spans="1:13" ht="19.5" customHeight="1">
      <c r="B584" s="40" t="s">
        <v>59</v>
      </c>
      <c r="C584" s="41" t="s">
        <v>258</v>
      </c>
      <c r="D584" s="42"/>
      <c r="E584" s="42"/>
      <c r="F584" s="42"/>
      <c r="G584" s="42"/>
      <c r="H584" s="42"/>
      <c r="I584" s="42"/>
      <c r="J584" s="42"/>
      <c r="K584" s="42"/>
      <c r="L584" s="42"/>
      <c r="M584" s="42"/>
    </row>
    <row r="585" spans="1:13" ht="30" customHeight="1">
      <c r="B585" s="43" t="s">
        <v>60</v>
      </c>
      <c r="C585" s="399" t="s">
        <v>61</v>
      </c>
      <c r="D585" s="399"/>
      <c r="E585" s="399"/>
      <c r="F585" s="399"/>
      <c r="G585" s="399"/>
      <c r="H585" s="399"/>
      <c r="I585" s="399"/>
      <c r="J585" s="399"/>
      <c r="K585" s="399"/>
      <c r="L585" s="399"/>
      <c r="M585" s="399"/>
    </row>
    <row r="586" spans="1:13" ht="18" customHeight="1">
      <c r="B586" s="43" t="s">
        <v>62</v>
      </c>
      <c r="C586" s="399" t="s">
        <v>245</v>
      </c>
      <c r="D586" s="399"/>
      <c r="E586" s="399"/>
      <c r="F586" s="399"/>
      <c r="G586" s="399"/>
      <c r="H586" s="399"/>
      <c r="I586" s="399"/>
      <c r="J586" s="399"/>
      <c r="K586" s="399"/>
      <c r="L586" s="399"/>
      <c r="M586" s="399"/>
    </row>
    <row r="587" spans="1:13" ht="30" customHeight="1">
      <c r="B587" s="43" t="s">
        <v>246</v>
      </c>
      <c r="C587" s="399" t="s">
        <v>63</v>
      </c>
      <c r="D587" s="399"/>
      <c r="E587" s="399"/>
      <c r="F587" s="399"/>
      <c r="G587" s="399"/>
      <c r="H587" s="399"/>
      <c r="I587" s="399"/>
      <c r="J587" s="399"/>
      <c r="K587" s="399"/>
      <c r="L587" s="399"/>
      <c r="M587" s="399"/>
    </row>
    <row r="588" spans="1:13" ht="30" customHeight="1">
      <c r="B588" s="43" t="s">
        <v>247</v>
      </c>
      <c r="C588" s="399" t="s">
        <v>249</v>
      </c>
      <c r="D588" s="399"/>
      <c r="E588" s="399"/>
      <c r="F588" s="399"/>
      <c r="G588" s="399"/>
      <c r="H588" s="399"/>
      <c r="I588" s="399"/>
      <c r="J588" s="399"/>
      <c r="K588" s="399"/>
      <c r="L588" s="399"/>
      <c r="M588" s="399"/>
    </row>
  </sheetData>
  <sheetProtection selectLockedCells="1"/>
  <mergeCells count="605">
    <mergeCell ref="D3:E3"/>
    <mergeCell ref="D5:F5"/>
    <mergeCell ref="B6:C6"/>
    <mergeCell ref="D6:F6"/>
    <mergeCell ref="B7:C8"/>
    <mergeCell ref="D7:F8"/>
    <mergeCell ref="I13:L13"/>
    <mergeCell ref="I14:L14"/>
    <mergeCell ref="I15:L15"/>
    <mergeCell ref="I16:L16"/>
    <mergeCell ref="I17:L17"/>
    <mergeCell ref="I18:L18"/>
    <mergeCell ref="D10:G10"/>
    <mergeCell ref="H10:H11"/>
    <mergeCell ref="I10:L11"/>
    <mergeCell ref="D11:E11"/>
    <mergeCell ref="F11:G11"/>
    <mergeCell ref="I12:L12"/>
    <mergeCell ref="I25:L25"/>
    <mergeCell ref="I26:L26"/>
    <mergeCell ref="I27:L27"/>
    <mergeCell ref="I28:L28"/>
    <mergeCell ref="I29:L29"/>
    <mergeCell ref="I30:L30"/>
    <mergeCell ref="I19:L19"/>
    <mergeCell ref="I20:L20"/>
    <mergeCell ref="I21:L21"/>
    <mergeCell ref="I22:L22"/>
    <mergeCell ref="I23:L23"/>
    <mergeCell ref="I24:L24"/>
    <mergeCell ref="I37:L37"/>
    <mergeCell ref="I38:L38"/>
    <mergeCell ref="I39:L39"/>
    <mergeCell ref="I40:L40"/>
    <mergeCell ref="I41:L41"/>
    <mergeCell ref="B43:C43"/>
    <mergeCell ref="H43:I43"/>
    <mergeCell ref="I31:L31"/>
    <mergeCell ref="I32:L32"/>
    <mergeCell ref="I33:L33"/>
    <mergeCell ref="I34:L34"/>
    <mergeCell ref="I35:L35"/>
    <mergeCell ref="I36:L36"/>
    <mergeCell ref="D52:E52"/>
    <mergeCell ref="D54:F54"/>
    <mergeCell ref="M54:M57"/>
    <mergeCell ref="B55:C55"/>
    <mergeCell ref="D55:F55"/>
    <mergeCell ref="B56:C57"/>
    <mergeCell ref="D56:F57"/>
    <mergeCell ref="B44:C44"/>
    <mergeCell ref="H44:I44"/>
    <mergeCell ref="C46:M46"/>
    <mergeCell ref="C47:M47"/>
    <mergeCell ref="C48:M48"/>
    <mergeCell ref="C49:M49"/>
    <mergeCell ref="D59:G59"/>
    <mergeCell ref="H59:H60"/>
    <mergeCell ref="I59:L60"/>
    <mergeCell ref="D60:E60"/>
    <mergeCell ref="F60:G60"/>
    <mergeCell ref="I88:L88"/>
    <mergeCell ref="I61:L61"/>
    <mergeCell ref="I62:L62"/>
    <mergeCell ref="I63:L63"/>
    <mergeCell ref="I64:L64"/>
    <mergeCell ref="I65:L65"/>
    <mergeCell ref="I66:L66"/>
    <mergeCell ref="I67:L67"/>
    <mergeCell ref="I68:L68"/>
    <mergeCell ref="I69:L69"/>
    <mergeCell ref="I70:L70"/>
    <mergeCell ref="I71:L71"/>
    <mergeCell ref="I72:L72"/>
    <mergeCell ref="I73:L73"/>
    <mergeCell ref="I74:L74"/>
    <mergeCell ref="I75:L75"/>
    <mergeCell ref="I76:L76"/>
    <mergeCell ref="I77:L77"/>
    <mergeCell ref="B141:C141"/>
    <mergeCell ref="H141:I141"/>
    <mergeCell ref="D105:F106"/>
    <mergeCell ref="D108:G108"/>
    <mergeCell ref="H108:H109"/>
    <mergeCell ref="I108:L109"/>
    <mergeCell ref="D109:E109"/>
    <mergeCell ref="F109:G109"/>
    <mergeCell ref="I112:L112"/>
    <mergeCell ref="I113:L113"/>
    <mergeCell ref="I114:L114"/>
    <mergeCell ref="I115:L115"/>
    <mergeCell ref="I116:L116"/>
    <mergeCell ref="I117:L117"/>
    <mergeCell ref="I118:L118"/>
    <mergeCell ref="I119:L119"/>
    <mergeCell ref="I120:L120"/>
    <mergeCell ref="I121:L121"/>
    <mergeCell ref="I122:L122"/>
    <mergeCell ref="I123:L123"/>
    <mergeCell ref="B105:C106"/>
    <mergeCell ref="I124:L124"/>
    <mergeCell ref="I125:L125"/>
    <mergeCell ref="I126:L126"/>
    <mergeCell ref="M152:M155"/>
    <mergeCell ref="B153:C153"/>
    <mergeCell ref="D153:F153"/>
    <mergeCell ref="B154:C155"/>
    <mergeCell ref="D154:F155"/>
    <mergeCell ref="B142:C142"/>
    <mergeCell ref="H142:I142"/>
    <mergeCell ref="C144:M144"/>
    <mergeCell ref="C145:M145"/>
    <mergeCell ref="C146:M146"/>
    <mergeCell ref="C147:M147"/>
    <mergeCell ref="D157:G157"/>
    <mergeCell ref="H157:H158"/>
    <mergeCell ref="I157:L158"/>
    <mergeCell ref="D158:E158"/>
    <mergeCell ref="F158:G158"/>
    <mergeCell ref="B190:C190"/>
    <mergeCell ref="H190:I190"/>
    <mergeCell ref="D150:E150"/>
    <mergeCell ref="D152:F152"/>
    <mergeCell ref="I164:L164"/>
    <mergeCell ref="I165:L165"/>
    <mergeCell ref="I166:L166"/>
    <mergeCell ref="I167:L167"/>
    <mergeCell ref="I168:L168"/>
    <mergeCell ref="I169:L169"/>
    <mergeCell ref="I170:L170"/>
    <mergeCell ref="I171:L171"/>
    <mergeCell ref="I172:L172"/>
    <mergeCell ref="I173:L173"/>
    <mergeCell ref="I174:L174"/>
    <mergeCell ref="I175:L175"/>
    <mergeCell ref="I176:L176"/>
    <mergeCell ref="I177:L177"/>
    <mergeCell ref="I178:L178"/>
    <mergeCell ref="M201:M204"/>
    <mergeCell ref="B202:C202"/>
    <mergeCell ref="D202:F202"/>
    <mergeCell ref="B203:C204"/>
    <mergeCell ref="D203:F204"/>
    <mergeCell ref="B191:C191"/>
    <mergeCell ref="H191:I191"/>
    <mergeCell ref="C193:M193"/>
    <mergeCell ref="C194:M194"/>
    <mergeCell ref="C195:M195"/>
    <mergeCell ref="C196:M196"/>
    <mergeCell ref="D206:G206"/>
    <mergeCell ref="H206:H207"/>
    <mergeCell ref="I206:L207"/>
    <mergeCell ref="D207:E207"/>
    <mergeCell ref="F207:G207"/>
    <mergeCell ref="B239:C239"/>
    <mergeCell ref="H239:I239"/>
    <mergeCell ref="D199:E199"/>
    <mergeCell ref="D201:F201"/>
    <mergeCell ref="I215:L215"/>
    <mergeCell ref="I216:L216"/>
    <mergeCell ref="I217:L217"/>
    <mergeCell ref="I218:L218"/>
    <mergeCell ref="I219:L219"/>
    <mergeCell ref="I220:L220"/>
    <mergeCell ref="I221:L221"/>
    <mergeCell ref="I222:L222"/>
    <mergeCell ref="I223:L223"/>
    <mergeCell ref="I224:L224"/>
    <mergeCell ref="I225:L225"/>
    <mergeCell ref="I226:L226"/>
    <mergeCell ref="I227:L227"/>
    <mergeCell ref="I228:L228"/>
    <mergeCell ref="I229:L229"/>
    <mergeCell ref="M250:M253"/>
    <mergeCell ref="B251:C251"/>
    <mergeCell ref="D251:F251"/>
    <mergeCell ref="B252:C253"/>
    <mergeCell ref="D252:F253"/>
    <mergeCell ref="B240:C240"/>
    <mergeCell ref="H240:I240"/>
    <mergeCell ref="C242:M242"/>
    <mergeCell ref="C243:M243"/>
    <mergeCell ref="C244:M244"/>
    <mergeCell ref="C245:M245"/>
    <mergeCell ref="D255:G255"/>
    <mergeCell ref="H255:H256"/>
    <mergeCell ref="I255:L256"/>
    <mergeCell ref="D256:E256"/>
    <mergeCell ref="F256:G256"/>
    <mergeCell ref="B288:C288"/>
    <mergeCell ref="H288:I288"/>
    <mergeCell ref="D248:E248"/>
    <mergeCell ref="D250:F250"/>
    <mergeCell ref="I257:L257"/>
    <mergeCell ref="I258:L258"/>
    <mergeCell ref="I259:L259"/>
    <mergeCell ref="I260:L260"/>
    <mergeCell ref="I261:L261"/>
    <mergeCell ref="I262:L262"/>
    <mergeCell ref="I263:L263"/>
    <mergeCell ref="I264:L264"/>
    <mergeCell ref="I265:L265"/>
    <mergeCell ref="I266:L266"/>
    <mergeCell ref="I267:L267"/>
    <mergeCell ref="I268:L268"/>
    <mergeCell ref="I269:L269"/>
    <mergeCell ref="I270:L270"/>
    <mergeCell ref="I271:L271"/>
    <mergeCell ref="M299:M302"/>
    <mergeCell ref="B300:C300"/>
    <mergeCell ref="D300:F300"/>
    <mergeCell ref="B301:C302"/>
    <mergeCell ref="D301:F302"/>
    <mergeCell ref="B289:C289"/>
    <mergeCell ref="H289:I289"/>
    <mergeCell ref="C291:M291"/>
    <mergeCell ref="C292:M292"/>
    <mergeCell ref="C293:M293"/>
    <mergeCell ref="C294:M294"/>
    <mergeCell ref="D304:G304"/>
    <mergeCell ref="H304:H305"/>
    <mergeCell ref="I304:L305"/>
    <mergeCell ref="D305:E305"/>
    <mergeCell ref="F305:G305"/>
    <mergeCell ref="B337:C337"/>
    <mergeCell ref="H337:I337"/>
    <mergeCell ref="D297:E297"/>
    <mergeCell ref="D299:F299"/>
    <mergeCell ref="I309:L309"/>
    <mergeCell ref="I310:L310"/>
    <mergeCell ref="I311:L311"/>
    <mergeCell ref="I312:L312"/>
    <mergeCell ref="I313:L313"/>
    <mergeCell ref="I314:L314"/>
    <mergeCell ref="I315:L315"/>
    <mergeCell ref="I316:L316"/>
    <mergeCell ref="I317:L317"/>
    <mergeCell ref="I318:L318"/>
    <mergeCell ref="I319:L319"/>
    <mergeCell ref="I320:L320"/>
    <mergeCell ref="I321:L321"/>
    <mergeCell ref="I322:L322"/>
    <mergeCell ref="I323:L323"/>
    <mergeCell ref="M348:M351"/>
    <mergeCell ref="B349:C349"/>
    <mergeCell ref="D349:F349"/>
    <mergeCell ref="B350:C351"/>
    <mergeCell ref="D350:F351"/>
    <mergeCell ref="B338:C338"/>
    <mergeCell ref="H338:I338"/>
    <mergeCell ref="C340:M340"/>
    <mergeCell ref="C341:M341"/>
    <mergeCell ref="C342:M342"/>
    <mergeCell ref="C343:M343"/>
    <mergeCell ref="D353:G353"/>
    <mergeCell ref="H353:H354"/>
    <mergeCell ref="I353:L354"/>
    <mergeCell ref="D354:E354"/>
    <mergeCell ref="F354:G354"/>
    <mergeCell ref="B386:C386"/>
    <mergeCell ref="H386:I386"/>
    <mergeCell ref="D346:E346"/>
    <mergeCell ref="D348:F348"/>
    <mergeCell ref="I360:L360"/>
    <mergeCell ref="I361:L361"/>
    <mergeCell ref="I362:L362"/>
    <mergeCell ref="I363:L363"/>
    <mergeCell ref="I364:L364"/>
    <mergeCell ref="I365:L365"/>
    <mergeCell ref="I366:L366"/>
    <mergeCell ref="I367:L367"/>
    <mergeCell ref="I368:L368"/>
    <mergeCell ref="I369:L369"/>
    <mergeCell ref="I370:L370"/>
    <mergeCell ref="I371:L371"/>
    <mergeCell ref="I372:L372"/>
    <mergeCell ref="I373:L373"/>
    <mergeCell ref="I374:L374"/>
    <mergeCell ref="M397:M400"/>
    <mergeCell ref="B398:C398"/>
    <mergeCell ref="D398:F398"/>
    <mergeCell ref="B399:C400"/>
    <mergeCell ref="D399:F400"/>
    <mergeCell ref="B387:C387"/>
    <mergeCell ref="H387:I387"/>
    <mergeCell ref="C389:M389"/>
    <mergeCell ref="C390:M390"/>
    <mergeCell ref="C391:M391"/>
    <mergeCell ref="C392:M392"/>
    <mergeCell ref="D402:G402"/>
    <mergeCell ref="H402:H403"/>
    <mergeCell ref="I402:L403"/>
    <mergeCell ref="D403:E403"/>
    <mergeCell ref="F403:G403"/>
    <mergeCell ref="B435:C435"/>
    <mergeCell ref="H435:I435"/>
    <mergeCell ref="D395:E395"/>
    <mergeCell ref="D397:F397"/>
    <mergeCell ref="I411:L411"/>
    <mergeCell ref="I412:L412"/>
    <mergeCell ref="I413:L413"/>
    <mergeCell ref="I414:L414"/>
    <mergeCell ref="I415:L415"/>
    <mergeCell ref="I416:L416"/>
    <mergeCell ref="I417:L417"/>
    <mergeCell ref="I418:L418"/>
    <mergeCell ref="I419:L419"/>
    <mergeCell ref="I420:L420"/>
    <mergeCell ref="I421:L421"/>
    <mergeCell ref="I422:L422"/>
    <mergeCell ref="I423:L423"/>
    <mergeCell ref="I424:L424"/>
    <mergeCell ref="I425:L425"/>
    <mergeCell ref="M446:M449"/>
    <mergeCell ref="B447:C447"/>
    <mergeCell ref="D447:F447"/>
    <mergeCell ref="B448:C449"/>
    <mergeCell ref="D448:F449"/>
    <mergeCell ref="B436:C436"/>
    <mergeCell ref="H436:I436"/>
    <mergeCell ref="C438:M438"/>
    <mergeCell ref="C439:M439"/>
    <mergeCell ref="C440:M440"/>
    <mergeCell ref="C441:M441"/>
    <mergeCell ref="D451:G451"/>
    <mergeCell ref="H451:H452"/>
    <mergeCell ref="I451:L452"/>
    <mergeCell ref="D452:E452"/>
    <mergeCell ref="F452:G452"/>
    <mergeCell ref="B484:C484"/>
    <mergeCell ref="H484:I484"/>
    <mergeCell ref="D444:E444"/>
    <mergeCell ref="D446:F446"/>
    <mergeCell ref="I453:L453"/>
    <mergeCell ref="I454:L454"/>
    <mergeCell ref="I455:L455"/>
    <mergeCell ref="I456:L456"/>
    <mergeCell ref="I457:L457"/>
    <mergeCell ref="I458:L458"/>
    <mergeCell ref="I459:L459"/>
    <mergeCell ref="I460:L460"/>
    <mergeCell ref="I461:L461"/>
    <mergeCell ref="I462:L462"/>
    <mergeCell ref="I463:L463"/>
    <mergeCell ref="I464:L464"/>
    <mergeCell ref="I465:L465"/>
    <mergeCell ref="I466:L466"/>
    <mergeCell ref="I467:L467"/>
    <mergeCell ref="M495:M498"/>
    <mergeCell ref="B496:C496"/>
    <mergeCell ref="D496:F496"/>
    <mergeCell ref="B497:C498"/>
    <mergeCell ref="D497:F498"/>
    <mergeCell ref="B485:C485"/>
    <mergeCell ref="H485:I485"/>
    <mergeCell ref="C487:M487"/>
    <mergeCell ref="C488:M488"/>
    <mergeCell ref="C489:M489"/>
    <mergeCell ref="C490:M490"/>
    <mergeCell ref="D500:G500"/>
    <mergeCell ref="H500:H501"/>
    <mergeCell ref="I500:L501"/>
    <mergeCell ref="D501:E501"/>
    <mergeCell ref="F501:G501"/>
    <mergeCell ref="B533:C533"/>
    <mergeCell ref="H533:I533"/>
    <mergeCell ref="D493:E493"/>
    <mergeCell ref="D495:F495"/>
    <mergeCell ref="I504:L504"/>
    <mergeCell ref="I505:L505"/>
    <mergeCell ref="I506:L506"/>
    <mergeCell ref="I507:L507"/>
    <mergeCell ref="I508:L508"/>
    <mergeCell ref="I509:L509"/>
    <mergeCell ref="I510:L510"/>
    <mergeCell ref="I511:L511"/>
    <mergeCell ref="I512:L512"/>
    <mergeCell ref="I513:L513"/>
    <mergeCell ref="I514:L514"/>
    <mergeCell ref="I515:L515"/>
    <mergeCell ref="I516:L516"/>
    <mergeCell ref="I517:L517"/>
    <mergeCell ref="I518:L518"/>
    <mergeCell ref="D542:E542"/>
    <mergeCell ref="D544:F544"/>
    <mergeCell ref="M544:M547"/>
    <mergeCell ref="B545:C545"/>
    <mergeCell ref="D545:F545"/>
    <mergeCell ref="B546:C547"/>
    <mergeCell ref="D546:F547"/>
    <mergeCell ref="B534:C534"/>
    <mergeCell ref="H534:I534"/>
    <mergeCell ref="C536:M536"/>
    <mergeCell ref="C537:M537"/>
    <mergeCell ref="C538:M538"/>
    <mergeCell ref="C539:M539"/>
    <mergeCell ref="B583:C583"/>
    <mergeCell ref="H583:I583"/>
    <mergeCell ref="C585:M585"/>
    <mergeCell ref="C586:M586"/>
    <mergeCell ref="C587:M587"/>
    <mergeCell ref="C588:M588"/>
    <mergeCell ref="D549:G549"/>
    <mergeCell ref="H549:H550"/>
    <mergeCell ref="I549:L550"/>
    <mergeCell ref="D550:E550"/>
    <mergeCell ref="F550:G550"/>
    <mergeCell ref="B582:C582"/>
    <mergeCell ref="H582:I582"/>
    <mergeCell ref="I558:L558"/>
    <mergeCell ref="I559:L559"/>
    <mergeCell ref="I560:L560"/>
    <mergeCell ref="I561:L561"/>
    <mergeCell ref="I562:L562"/>
    <mergeCell ref="I563:L563"/>
    <mergeCell ref="I564:L564"/>
    <mergeCell ref="I565:L565"/>
    <mergeCell ref="I566:L566"/>
    <mergeCell ref="I567:L567"/>
    <mergeCell ref="I568:L568"/>
    <mergeCell ref="I78:L78"/>
    <mergeCell ref="I79:L79"/>
    <mergeCell ref="I80:L80"/>
    <mergeCell ref="I81:L81"/>
    <mergeCell ref="I82:L82"/>
    <mergeCell ref="I83:L83"/>
    <mergeCell ref="I84:L84"/>
    <mergeCell ref="I85:L85"/>
    <mergeCell ref="I86:L86"/>
    <mergeCell ref="I87:L87"/>
    <mergeCell ref="I110:L110"/>
    <mergeCell ref="I111:L111"/>
    <mergeCell ref="C95:M95"/>
    <mergeCell ref="C96:M96"/>
    <mergeCell ref="C97:M97"/>
    <mergeCell ref="C98:M98"/>
    <mergeCell ref="D101:E101"/>
    <mergeCell ref="D103:F103"/>
    <mergeCell ref="M103:M106"/>
    <mergeCell ref="B104:C104"/>
    <mergeCell ref="D104:F104"/>
    <mergeCell ref="I89:L89"/>
    <mergeCell ref="I90:L90"/>
    <mergeCell ref="I91:L91"/>
    <mergeCell ref="B92:C92"/>
    <mergeCell ref="H92:I92"/>
    <mergeCell ref="B93:C93"/>
    <mergeCell ref="H93:I93"/>
    <mergeCell ref="I127:L127"/>
    <mergeCell ref="I128:L128"/>
    <mergeCell ref="I129:L129"/>
    <mergeCell ref="I130:L130"/>
    <mergeCell ref="I131:L131"/>
    <mergeCell ref="I132:L132"/>
    <mergeCell ref="I133:L133"/>
    <mergeCell ref="I134:L134"/>
    <mergeCell ref="I135:L135"/>
    <mergeCell ref="I136:L136"/>
    <mergeCell ref="I159:L159"/>
    <mergeCell ref="I160:L160"/>
    <mergeCell ref="I161:L161"/>
    <mergeCell ref="I162:L162"/>
    <mergeCell ref="I163:L163"/>
    <mergeCell ref="I137:L137"/>
    <mergeCell ref="I138:L138"/>
    <mergeCell ref="I139:L139"/>
    <mergeCell ref="I140:L140"/>
    <mergeCell ref="I179:L179"/>
    <mergeCell ref="I180:L180"/>
    <mergeCell ref="I181:L181"/>
    <mergeCell ref="I182:L182"/>
    <mergeCell ref="I183:L183"/>
    <mergeCell ref="I184:L184"/>
    <mergeCell ref="I185:L185"/>
    <mergeCell ref="I186:L186"/>
    <mergeCell ref="I187:L187"/>
    <mergeCell ref="I188:L188"/>
    <mergeCell ref="I189:L189"/>
    <mergeCell ref="I208:L208"/>
    <mergeCell ref="I209:L209"/>
    <mergeCell ref="I210:L210"/>
    <mergeCell ref="I211:L211"/>
    <mergeCell ref="I212:L212"/>
    <mergeCell ref="I213:L213"/>
    <mergeCell ref="I214:L214"/>
    <mergeCell ref="I230:L230"/>
    <mergeCell ref="I231:L231"/>
    <mergeCell ref="I232:L232"/>
    <mergeCell ref="I233:L233"/>
    <mergeCell ref="I234:L234"/>
    <mergeCell ref="I235:L235"/>
    <mergeCell ref="I236:L236"/>
    <mergeCell ref="I237:L237"/>
    <mergeCell ref="I238:L238"/>
    <mergeCell ref="I272:L272"/>
    <mergeCell ref="I273:L273"/>
    <mergeCell ref="I274:L274"/>
    <mergeCell ref="I275:L275"/>
    <mergeCell ref="I276:L276"/>
    <mergeCell ref="I277:L277"/>
    <mergeCell ref="I278:L278"/>
    <mergeCell ref="I279:L279"/>
    <mergeCell ref="I280:L280"/>
    <mergeCell ref="I281:L281"/>
    <mergeCell ref="I282:L282"/>
    <mergeCell ref="I283:L283"/>
    <mergeCell ref="I284:L284"/>
    <mergeCell ref="I285:L285"/>
    <mergeCell ref="I286:L286"/>
    <mergeCell ref="I306:L306"/>
    <mergeCell ref="I307:L307"/>
    <mergeCell ref="I308:L308"/>
    <mergeCell ref="I324:L324"/>
    <mergeCell ref="I325:L325"/>
    <mergeCell ref="I326:L326"/>
    <mergeCell ref="I327:L327"/>
    <mergeCell ref="I328:L328"/>
    <mergeCell ref="I329:L329"/>
    <mergeCell ref="I330:L330"/>
    <mergeCell ref="I331:L331"/>
    <mergeCell ref="I332:L332"/>
    <mergeCell ref="I333:L333"/>
    <mergeCell ref="I334:L334"/>
    <mergeCell ref="I335:L335"/>
    <mergeCell ref="I336:L336"/>
    <mergeCell ref="I355:L355"/>
    <mergeCell ref="I356:L356"/>
    <mergeCell ref="I357:L357"/>
    <mergeCell ref="I358:L358"/>
    <mergeCell ref="I359:L359"/>
    <mergeCell ref="I384:L384"/>
    <mergeCell ref="I404:L404"/>
    <mergeCell ref="I405:L405"/>
    <mergeCell ref="I406:L406"/>
    <mergeCell ref="I407:L407"/>
    <mergeCell ref="I408:L408"/>
    <mergeCell ref="I409:L409"/>
    <mergeCell ref="I410:L410"/>
    <mergeCell ref="I375:L375"/>
    <mergeCell ref="I376:L376"/>
    <mergeCell ref="I377:L377"/>
    <mergeCell ref="I378:L378"/>
    <mergeCell ref="I379:L379"/>
    <mergeCell ref="I380:L380"/>
    <mergeCell ref="I381:L381"/>
    <mergeCell ref="I382:L382"/>
    <mergeCell ref="I383:L383"/>
    <mergeCell ref="I426:L426"/>
    <mergeCell ref="I427:L427"/>
    <mergeCell ref="I428:L428"/>
    <mergeCell ref="I429:L429"/>
    <mergeCell ref="I430:L430"/>
    <mergeCell ref="I431:L431"/>
    <mergeCell ref="I432:L432"/>
    <mergeCell ref="I433:L433"/>
    <mergeCell ref="I434:L434"/>
    <mergeCell ref="I468:L468"/>
    <mergeCell ref="I469:L469"/>
    <mergeCell ref="I470:L470"/>
    <mergeCell ref="I471:L471"/>
    <mergeCell ref="I472:L472"/>
    <mergeCell ref="I473:L473"/>
    <mergeCell ref="I474:L474"/>
    <mergeCell ref="I475:L475"/>
    <mergeCell ref="I476:L476"/>
    <mergeCell ref="I477:L477"/>
    <mergeCell ref="I478:L478"/>
    <mergeCell ref="I479:L479"/>
    <mergeCell ref="I480:L480"/>
    <mergeCell ref="I481:L481"/>
    <mergeCell ref="I482:L482"/>
    <mergeCell ref="I483:L483"/>
    <mergeCell ref="I502:L502"/>
    <mergeCell ref="I503:L503"/>
    <mergeCell ref="I519:L519"/>
    <mergeCell ref="I520:L520"/>
    <mergeCell ref="I521:L521"/>
    <mergeCell ref="I522:L522"/>
    <mergeCell ref="I523:L523"/>
    <mergeCell ref="I524:L524"/>
    <mergeCell ref="I525:L525"/>
    <mergeCell ref="I526:L526"/>
    <mergeCell ref="I527:L527"/>
    <mergeCell ref="I528:L528"/>
    <mergeCell ref="I529:L529"/>
    <mergeCell ref="I551:L551"/>
    <mergeCell ref="I552:L552"/>
    <mergeCell ref="I553:L553"/>
    <mergeCell ref="I554:L554"/>
    <mergeCell ref="I555:L555"/>
    <mergeCell ref="I556:L556"/>
    <mergeCell ref="I557:L557"/>
    <mergeCell ref="I578:L578"/>
    <mergeCell ref="I579:L579"/>
    <mergeCell ref="I580:L580"/>
    <mergeCell ref="I581:L581"/>
    <mergeCell ref="I569:L569"/>
    <mergeCell ref="I570:L570"/>
    <mergeCell ref="I571:L571"/>
    <mergeCell ref="I572:L572"/>
    <mergeCell ref="I573:L573"/>
    <mergeCell ref="I574:L574"/>
    <mergeCell ref="I575:L575"/>
    <mergeCell ref="I576:L576"/>
    <mergeCell ref="I577:L577"/>
  </mergeCells>
  <phoneticPr fontId="3"/>
  <printOptions horizontalCentered="1"/>
  <pageMargins left="0.59055118110236227" right="0.59055118110236227" top="0" bottom="0" header="0" footer="0"/>
  <pageSetup paperSize="9" scale="82" fitToHeight="0" orientation="portrait" blackAndWhite="1" r:id="rId1"/>
  <headerFooter alignWithMargins="0"/>
  <rowBreaks count="12" manualBreakCount="12">
    <brk id="49" max="10" man="1"/>
    <brk id="98" max="10" man="1"/>
    <brk id="147" max="10" man="1"/>
    <brk id="196" max="10" man="1"/>
    <brk id="245" max="10" man="1"/>
    <brk id="294" max="10" man="1"/>
    <brk id="343" max="10" man="1"/>
    <brk id="392" max="10" man="1"/>
    <brk id="441" max="10" man="1"/>
    <brk id="490" max="10" man="1"/>
    <brk id="539" max="10" man="1"/>
    <brk id="588" max="5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0F6F6-7267-422E-A852-F4C2E035CAD3}">
  <dimension ref="A1:P32"/>
  <sheetViews>
    <sheetView view="pageBreakPreview" zoomScale="85" zoomScaleNormal="100" zoomScaleSheetLayoutView="85" workbookViewId="0"/>
  </sheetViews>
  <sheetFormatPr defaultRowHeight="13.5"/>
  <cols>
    <col min="1" max="1" width="1.625" style="3" customWidth="1"/>
    <col min="2" max="2" width="16.875" style="3" customWidth="1"/>
    <col min="3" max="3" width="12.125" style="3" customWidth="1"/>
    <col min="4" max="4" width="5.125" style="3" customWidth="1"/>
    <col min="5" max="5" width="7.125" style="3" customWidth="1"/>
    <col min="6" max="6" width="5" style="3" customWidth="1"/>
    <col min="7" max="7" width="5.125" style="3" customWidth="1"/>
    <col min="8" max="8" width="2" style="3" customWidth="1"/>
    <col min="9" max="9" width="5" style="3" customWidth="1"/>
    <col min="10" max="10" width="7.125" style="3" customWidth="1"/>
    <col min="11" max="11" width="5" style="3" customWidth="1"/>
    <col min="12" max="12" width="7.125" style="3" customWidth="1"/>
    <col min="13" max="13" width="5" style="3" customWidth="1"/>
    <col min="14" max="14" width="11" style="3" customWidth="1"/>
    <col min="15" max="15" width="12.125" style="3" customWidth="1"/>
    <col min="16" max="16" width="1.625" style="3" customWidth="1"/>
    <col min="17" max="259" width="9" style="3"/>
    <col min="260" max="260" width="1.625" style="3" customWidth="1"/>
    <col min="261" max="261" width="8.375" style="3" customWidth="1"/>
    <col min="262" max="262" width="6.125" style="3" customWidth="1"/>
    <col min="263" max="263" width="12" style="3" customWidth="1"/>
    <col min="264" max="264" width="13.75" style="3" customWidth="1"/>
    <col min="265" max="265" width="8.5" style="3" customWidth="1"/>
    <col min="266" max="266" width="13.875" style="3" customWidth="1"/>
    <col min="267" max="267" width="7.75" style="3" customWidth="1"/>
    <col min="268" max="268" width="12.875" style="3" customWidth="1"/>
    <col min="269" max="269" width="6.125" style="3" customWidth="1"/>
    <col min="270" max="270" width="16.375" style="3" customWidth="1"/>
    <col min="271" max="271" width="1.625" style="3" customWidth="1"/>
    <col min="272" max="515" width="9" style="3"/>
    <col min="516" max="516" width="1.625" style="3" customWidth="1"/>
    <col min="517" max="517" width="8.375" style="3" customWidth="1"/>
    <col min="518" max="518" width="6.125" style="3" customWidth="1"/>
    <col min="519" max="519" width="12" style="3" customWidth="1"/>
    <col min="520" max="520" width="13.75" style="3" customWidth="1"/>
    <col min="521" max="521" width="8.5" style="3" customWidth="1"/>
    <col min="522" max="522" width="13.875" style="3" customWidth="1"/>
    <col min="523" max="523" width="7.75" style="3" customWidth="1"/>
    <col min="524" max="524" width="12.875" style="3" customWidth="1"/>
    <col min="525" max="525" width="6.125" style="3" customWidth="1"/>
    <col min="526" max="526" width="16.375" style="3" customWidth="1"/>
    <col min="527" max="527" width="1.625" style="3" customWidth="1"/>
    <col min="528" max="771" width="9" style="3"/>
    <col min="772" max="772" width="1.625" style="3" customWidth="1"/>
    <col min="773" max="773" width="8.375" style="3" customWidth="1"/>
    <col min="774" max="774" width="6.125" style="3" customWidth="1"/>
    <col min="775" max="775" width="12" style="3" customWidth="1"/>
    <col min="776" max="776" width="13.75" style="3" customWidth="1"/>
    <col min="777" max="777" width="8.5" style="3" customWidth="1"/>
    <col min="778" max="778" width="13.875" style="3" customWidth="1"/>
    <col min="779" max="779" width="7.75" style="3" customWidth="1"/>
    <col min="780" max="780" width="12.875" style="3" customWidth="1"/>
    <col min="781" max="781" width="6.125" style="3" customWidth="1"/>
    <col min="782" max="782" width="16.375" style="3" customWidth="1"/>
    <col min="783" max="783" width="1.625" style="3" customWidth="1"/>
    <col min="784" max="1027" width="9" style="3"/>
    <col min="1028" max="1028" width="1.625" style="3" customWidth="1"/>
    <col min="1029" max="1029" width="8.375" style="3" customWidth="1"/>
    <col min="1030" max="1030" width="6.125" style="3" customWidth="1"/>
    <col min="1031" max="1031" width="12" style="3" customWidth="1"/>
    <col min="1032" max="1032" width="13.75" style="3" customWidth="1"/>
    <col min="1033" max="1033" width="8.5" style="3" customWidth="1"/>
    <col min="1034" max="1034" width="13.875" style="3" customWidth="1"/>
    <col min="1035" max="1035" width="7.75" style="3" customWidth="1"/>
    <col min="1036" max="1036" width="12.875" style="3" customWidth="1"/>
    <col min="1037" max="1037" width="6.125" style="3" customWidth="1"/>
    <col min="1038" max="1038" width="16.375" style="3" customWidth="1"/>
    <col min="1039" max="1039" width="1.625" style="3" customWidth="1"/>
    <col min="1040" max="1283" width="9" style="3"/>
    <col min="1284" max="1284" width="1.625" style="3" customWidth="1"/>
    <col min="1285" max="1285" width="8.375" style="3" customWidth="1"/>
    <col min="1286" max="1286" width="6.125" style="3" customWidth="1"/>
    <col min="1287" max="1287" width="12" style="3" customWidth="1"/>
    <col min="1288" max="1288" width="13.75" style="3" customWidth="1"/>
    <col min="1289" max="1289" width="8.5" style="3" customWidth="1"/>
    <col min="1290" max="1290" width="13.875" style="3" customWidth="1"/>
    <col min="1291" max="1291" width="7.75" style="3" customWidth="1"/>
    <col min="1292" max="1292" width="12.875" style="3" customWidth="1"/>
    <col min="1293" max="1293" width="6.125" style="3" customWidth="1"/>
    <col min="1294" max="1294" width="16.375" style="3" customWidth="1"/>
    <col min="1295" max="1295" width="1.625" style="3" customWidth="1"/>
    <col min="1296" max="1539" width="9" style="3"/>
    <col min="1540" max="1540" width="1.625" style="3" customWidth="1"/>
    <col min="1541" max="1541" width="8.375" style="3" customWidth="1"/>
    <col min="1542" max="1542" width="6.125" style="3" customWidth="1"/>
    <col min="1543" max="1543" width="12" style="3" customWidth="1"/>
    <col min="1544" max="1544" width="13.75" style="3" customWidth="1"/>
    <col min="1545" max="1545" width="8.5" style="3" customWidth="1"/>
    <col min="1546" max="1546" width="13.875" style="3" customWidth="1"/>
    <col min="1547" max="1547" width="7.75" style="3" customWidth="1"/>
    <col min="1548" max="1548" width="12.875" style="3" customWidth="1"/>
    <col min="1549" max="1549" width="6.125" style="3" customWidth="1"/>
    <col min="1550" max="1550" width="16.375" style="3" customWidth="1"/>
    <col min="1551" max="1551" width="1.625" style="3" customWidth="1"/>
    <col min="1552" max="1795" width="9" style="3"/>
    <col min="1796" max="1796" width="1.625" style="3" customWidth="1"/>
    <col min="1797" max="1797" width="8.375" style="3" customWidth="1"/>
    <col min="1798" max="1798" width="6.125" style="3" customWidth="1"/>
    <col min="1799" max="1799" width="12" style="3" customWidth="1"/>
    <col min="1800" max="1800" width="13.75" style="3" customWidth="1"/>
    <col min="1801" max="1801" width="8.5" style="3" customWidth="1"/>
    <col min="1802" max="1802" width="13.875" style="3" customWidth="1"/>
    <col min="1803" max="1803" width="7.75" style="3" customWidth="1"/>
    <col min="1804" max="1804" width="12.875" style="3" customWidth="1"/>
    <col min="1805" max="1805" width="6.125" style="3" customWidth="1"/>
    <col min="1806" max="1806" width="16.375" style="3" customWidth="1"/>
    <col min="1807" max="1807" width="1.625" style="3" customWidth="1"/>
    <col min="1808" max="2051" width="9" style="3"/>
    <col min="2052" max="2052" width="1.625" style="3" customWidth="1"/>
    <col min="2053" max="2053" width="8.375" style="3" customWidth="1"/>
    <col min="2054" max="2054" width="6.125" style="3" customWidth="1"/>
    <col min="2055" max="2055" width="12" style="3" customWidth="1"/>
    <col min="2056" max="2056" width="13.75" style="3" customWidth="1"/>
    <col min="2057" max="2057" width="8.5" style="3" customWidth="1"/>
    <col min="2058" max="2058" width="13.875" style="3" customWidth="1"/>
    <col min="2059" max="2059" width="7.75" style="3" customWidth="1"/>
    <col min="2060" max="2060" width="12.875" style="3" customWidth="1"/>
    <col min="2061" max="2061" width="6.125" style="3" customWidth="1"/>
    <col min="2062" max="2062" width="16.375" style="3" customWidth="1"/>
    <col min="2063" max="2063" width="1.625" style="3" customWidth="1"/>
    <col min="2064" max="2307" width="9" style="3"/>
    <col min="2308" max="2308" width="1.625" style="3" customWidth="1"/>
    <col min="2309" max="2309" width="8.375" style="3" customWidth="1"/>
    <col min="2310" max="2310" width="6.125" style="3" customWidth="1"/>
    <col min="2311" max="2311" width="12" style="3" customWidth="1"/>
    <col min="2312" max="2312" width="13.75" style="3" customWidth="1"/>
    <col min="2313" max="2313" width="8.5" style="3" customWidth="1"/>
    <col min="2314" max="2314" width="13.875" style="3" customWidth="1"/>
    <col min="2315" max="2315" width="7.75" style="3" customWidth="1"/>
    <col min="2316" max="2316" width="12.875" style="3" customWidth="1"/>
    <col min="2317" max="2317" width="6.125" style="3" customWidth="1"/>
    <col min="2318" max="2318" width="16.375" style="3" customWidth="1"/>
    <col min="2319" max="2319" width="1.625" style="3" customWidth="1"/>
    <col min="2320" max="2563" width="9" style="3"/>
    <col min="2564" max="2564" width="1.625" style="3" customWidth="1"/>
    <col min="2565" max="2565" width="8.375" style="3" customWidth="1"/>
    <col min="2566" max="2566" width="6.125" style="3" customWidth="1"/>
    <col min="2567" max="2567" width="12" style="3" customWidth="1"/>
    <col min="2568" max="2568" width="13.75" style="3" customWidth="1"/>
    <col min="2569" max="2569" width="8.5" style="3" customWidth="1"/>
    <col min="2570" max="2570" width="13.875" style="3" customWidth="1"/>
    <col min="2571" max="2571" width="7.75" style="3" customWidth="1"/>
    <col min="2572" max="2572" width="12.875" style="3" customWidth="1"/>
    <col min="2573" max="2573" width="6.125" style="3" customWidth="1"/>
    <col min="2574" max="2574" width="16.375" style="3" customWidth="1"/>
    <col min="2575" max="2575" width="1.625" style="3" customWidth="1"/>
    <col min="2576" max="2819" width="9" style="3"/>
    <col min="2820" max="2820" width="1.625" style="3" customWidth="1"/>
    <col min="2821" max="2821" width="8.375" style="3" customWidth="1"/>
    <col min="2822" max="2822" width="6.125" style="3" customWidth="1"/>
    <col min="2823" max="2823" width="12" style="3" customWidth="1"/>
    <col min="2824" max="2824" width="13.75" style="3" customWidth="1"/>
    <col min="2825" max="2825" width="8.5" style="3" customWidth="1"/>
    <col min="2826" max="2826" width="13.875" style="3" customWidth="1"/>
    <col min="2827" max="2827" width="7.75" style="3" customWidth="1"/>
    <col min="2828" max="2828" width="12.875" style="3" customWidth="1"/>
    <col min="2829" max="2829" width="6.125" style="3" customWidth="1"/>
    <col min="2830" max="2830" width="16.375" style="3" customWidth="1"/>
    <col min="2831" max="2831" width="1.625" style="3" customWidth="1"/>
    <col min="2832" max="3075" width="9" style="3"/>
    <col min="3076" max="3076" width="1.625" style="3" customWidth="1"/>
    <col min="3077" max="3077" width="8.375" style="3" customWidth="1"/>
    <col min="3078" max="3078" width="6.125" style="3" customWidth="1"/>
    <col min="3079" max="3079" width="12" style="3" customWidth="1"/>
    <col min="3080" max="3080" width="13.75" style="3" customWidth="1"/>
    <col min="3081" max="3081" width="8.5" style="3" customWidth="1"/>
    <col min="3082" max="3082" width="13.875" style="3" customWidth="1"/>
    <col min="3083" max="3083" width="7.75" style="3" customWidth="1"/>
    <col min="3084" max="3084" width="12.875" style="3" customWidth="1"/>
    <col min="3085" max="3085" width="6.125" style="3" customWidth="1"/>
    <col min="3086" max="3086" width="16.375" style="3" customWidth="1"/>
    <col min="3087" max="3087" width="1.625" style="3" customWidth="1"/>
    <col min="3088" max="3331" width="9" style="3"/>
    <col min="3332" max="3332" width="1.625" style="3" customWidth="1"/>
    <col min="3333" max="3333" width="8.375" style="3" customWidth="1"/>
    <col min="3334" max="3334" width="6.125" style="3" customWidth="1"/>
    <col min="3335" max="3335" width="12" style="3" customWidth="1"/>
    <col min="3336" max="3336" width="13.75" style="3" customWidth="1"/>
    <col min="3337" max="3337" width="8.5" style="3" customWidth="1"/>
    <col min="3338" max="3338" width="13.875" style="3" customWidth="1"/>
    <col min="3339" max="3339" width="7.75" style="3" customWidth="1"/>
    <col min="3340" max="3340" width="12.875" style="3" customWidth="1"/>
    <col min="3341" max="3341" width="6.125" style="3" customWidth="1"/>
    <col min="3342" max="3342" width="16.375" style="3" customWidth="1"/>
    <col min="3343" max="3343" width="1.625" style="3" customWidth="1"/>
    <col min="3344" max="3587" width="9" style="3"/>
    <col min="3588" max="3588" width="1.625" style="3" customWidth="1"/>
    <col min="3589" max="3589" width="8.375" style="3" customWidth="1"/>
    <col min="3590" max="3590" width="6.125" style="3" customWidth="1"/>
    <col min="3591" max="3591" width="12" style="3" customWidth="1"/>
    <col min="3592" max="3592" width="13.75" style="3" customWidth="1"/>
    <col min="3593" max="3593" width="8.5" style="3" customWidth="1"/>
    <col min="3594" max="3594" width="13.875" style="3" customWidth="1"/>
    <col min="3595" max="3595" width="7.75" style="3" customWidth="1"/>
    <col min="3596" max="3596" width="12.875" style="3" customWidth="1"/>
    <col min="3597" max="3597" width="6.125" style="3" customWidth="1"/>
    <col min="3598" max="3598" width="16.375" style="3" customWidth="1"/>
    <col min="3599" max="3599" width="1.625" style="3" customWidth="1"/>
    <col min="3600" max="3843" width="9" style="3"/>
    <col min="3844" max="3844" width="1.625" style="3" customWidth="1"/>
    <col min="3845" max="3845" width="8.375" style="3" customWidth="1"/>
    <col min="3846" max="3846" width="6.125" style="3" customWidth="1"/>
    <col min="3847" max="3847" width="12" style="3" customWidth="1"/>
    <col min="3848" max="3848" width="13.75" style="3" customWidth="1"/>
    <col min="3849" max="3849" width="8.5" style="3" customWidth="1"/>
    <col min="3850" max="3850" width="13.875" style="3" customWidth="1"/>
    <col min="3851" max="3851" width="7.75" style="3" customWidth="1"/>
    <col min="3852" max="3852" width="12.875" style="3" customWidth="1"/>
    <col min="3853" max="3853" width="6.125" style="3" customWidth="1"/>
    <col min="3854" max="3854" width="16.375" style="3" customWidth="1"/>
    <col min="3855" max="3855" width="1.625" style="3" customWidth="1"/>
    <col min="3856" max="4099" width="9" style="3"/>
    <col min="4100" max="4100" width="1.625" style="3" customWidth="1"/>
    <col min="4101" max="4101" width="8.375" style="3" customWidth="1"/>
    <col min="4102" max="4102" width="6.125" style="3" customWidth="1"/>
    <col min="4103" max="4103" width="12" style="3" customWidth="1"/>
    <col min="4104" max="4104" width="13.75" style="3" customWidth="1"/>
    <col min="4105" max="4105" width="8.5" style="3" customWidth="1"/>
    <col min="4106" max="4106" width="13.875" style="3" customWidth="1"/>
    <col min="4107" max="4107" width="7.75" style="3" customWidth="1"/>
    <col min="4108" max="4108" width="12.875" style="3" customWidth="1"/>
    <col min="4109" max="4109" width="6.125" style="3" customWidth="1"/>
    <col min="4110" max="4110" width="16.375" style="3" customWidth="1"/>
    <col min="4111" max="4111" width="1.625" style="3" customWidth="1"/>
    <col min="4112" max="4355" width="9" style="3"/>
    <col min="4356" max="4356" width="1.625" style="3" customWidth="1"/>
    <col min="4357" max="4357" width="8.375" style="3" customWidth="1"/>
    <col min="4358" max="4358" width="6.125" style="3" customWidth="1"/>
    <col min="4359" max="4359" width="12" style="3" customWidth="1"/>
    <col min="4360" max="4360" width="13.75" style="3" customWidth="1"/>
    <col min="4361" max="4361" width="8.5" style="3" customWidth="1"/>
    <col min="4362" max="4362" width="13.875" style="3" customWidth="1"/>
    <col min="4363" max="4363" width="7.75" style="3" customWidth="1"/>
    <col min="4364" max="4364" width="12.875" style="3" customWidth="1"/>
    <col min="4365" max="4365" width="6.125" style="3" customWidth="1"/>
    <col min="4366" max="4366" width="16.375" style="3" customWidth="1"/>
    <col min="4367" max="4367" width="1.625" style="3" customWidth="1"/>
    <col min="4368" max="4611" width="9" style="3"/>
    <col min="4612" max="4612" width="1.625" style="3" customWidth="1"/>
    <col min="4613" max="4613" width="8.375" style="3" customWidth="1"/>
    <col min="4614" max="4614" width="6.125" style="3" customWidth="1"/>
    <col min="4615" max="4615" width="12" style="3" customWidth="1"/>
    <col min="4616" max="4616" width="13.75" style="3" customWidth="1"/>
    <col min="4617" max="4617" width="8.5" style="3" customWidth="1"/>
    <col min="4618" max="4618" width="13.875" style="3" customWidth="1"/>
    <col min="4619" max="4619" width="7.75" style="3" customWidth="1"/>
    <col min="4620" max="4620" width="12.875" style="3" customWidth="1"/>
    <col min="4621" max="4621" width="6.125" style="3" customWidth="1"/>
    <col min="4622" max="4622" width="16.375" style="3" customWidth="1"/>
    <col min="4623" max="4623" width="1.625" style="3" customWidth="1"/>
    <col min="4624" max="4867" width="9" style="3"/>
    <col min="4868" max="4868" width="1.625" style="3" customWidth="1"/>
    <col min="4869" max="4869" width="8.375" style="3" customWidth="1"/>
    <col min="4870" max="4870" width="6.125" style="3" customWidth="1"/>
    <col min="4871" max="4871" width="12" style="3" customWidth="1"/>
    <col min="4872" max="4872" width="13.75" style="3" customWidth="1"/>
    <col min="4873" max="4873" width="8.5" style="3" customWidth="1"/>
    <col min="4874" max="4874" width="13.875" style="3" customWidth="1"/>
    <col min="4875" max="4875" width="7.75" style="3" customWidth="1"/>
    <col min="4876" max="4876" width="12.875" style="3" customWidth="1"/>
    <col min="4877" max="4877" width="6.125" style="3" customWidth="1"/>
    <col min="4878" max="4878" width="16.375" style="3" customWidth="1"/>
    <col min="4879" max="4879" width="1.625" style="3" customWidth="1"/>
    <col min="4880" max="5123" width="9" style="3"/>
    <col min="5124" max="5124" width="1.625" style="3" customWidth="1"/>
    <col min="5125" max="5125" width="8.375" style="3" customWidth="1"/>
    <col min="5126" max="5126" width="6.125" style="3" customWidth="1"/>
    <col min="5127" max="5127" width="12" style="3" customWidth="1"/>
    <col min="5128" max="5128" width="13.75" style="3" customWidth="1"/>
    <col min="5129" max="5129" width="8.5" style="3" customWidth="1"/>
    <col min="5130" max="5130" width="13.875" style="3" customWidth="1"/>
    <col min="5131" max="5131" width="7.75" style="3" customWidth="1"/>
    <col min="5132" max="5132" width="12.875" style="3" customWidth="1"/>
    <col min="5133" max="5133" width="6.125" style="3" customWidth="1"/>
    <col min="5134" max="5134" width="16.375" style="3" customWidth="1"/>
    <col min="5135" max="5135" width="1.625" style="3" customWidth="1"/>
    <col min="5136" max="5379" width="9" style="3"/>
    <col min="5380" max="5380" width="1.625" style="3" customWidth="1"/>
    <col min="5381" max="5381" width="8.375" style="3" customWidth="1"/>
    <col min="5382" max="5382" width="6.125" style="3" customWidth="1"/>
    <col min="5383" max="5383" width="12" style="3" customWidth="1"/>
    <col min="5384" max="5384" width="13.75" style="3" customWidth="1"/>
    <col min="5385" max="5385" width="8.5" style="3" customWidth="1"/>
    <col min="5386" max="5386" width="13.875" style="3" customWidth="1"/>
    <col min="5387" max="5387" width="7.75" style="3" customWidth="1"/>
    <col min="5388" max="5388" width="12.875" style="3" customWidth="1"/>
    <col min="5389" max="5389" width="6.125" style="3" customWidth="1"/>
    <col min="5390" max="5390" width="16.375" style="3" customWidth="1"/>
    <col min="5391" max="5391" width="1.625" style="3" customWidth="1"/>
    <col min="5392" max="5635" width="9" style="3"/>
    <col min="5636" max="5636" width="1.625" style="3" customWidth="1"/>
    <col min="5637" max="5637" width="8.375" style="3" customWidth="1"/>
    <col min="5638" max="5638" width="6.125" style="3" customWidth="1"/>
    <col min="5639" max="5639" width="12" style="3" customWidth="1"/>
    <col min="5640" max="5640" width="13.75" style="3" customWidth="1"/>
    <col min="5641" max="5641" width="8.5" style="3" customWidth="1"/>
    <col min="5642" max="5642" width="13.875" style="3" customWidth="1"/>
    <col min="5643" max="5643" width="7.75" style="3" customWidth="1"/>
    <col min="5644" max="5644" width="12.875" style="3" customWidth="1"/>
    <col min="5645" max="5645" width="6.125" style="3" customWidth="1"/>
    <col min="5646" max="5646" width="16.375" style="3" customWidth="1"/>
    <col min="5647" max="5647" width="1.625" style="3" customWidth="1"/>
    <col min="5648" max="5891" width="9" style="3"/>
    <col min="5892" max="5892" width="1.625" style="3" customWidth="1"/>
    <col min="5893" max="5893" width="8.375" style="3" customWidth="1"/>
    <col min="5894" max="5894" width="6.125" style="3" customWidth="1"/>
    <col min="5895" max="5895" width="12" style="3" customWidth="1"/>
    <col min="5896" max="5896" width="13.75" style="3" customWidth="1"/>
    <col min="5897" max="5897" width="8.5" style="3" customWidth="1"/>
    <col min="5898" max="5898" width="13.875" style="3" customWidth="1"/>
    <col min="5899" max="5899" width="7.75" style="3" customWidth="1"/>
    <col min="5900" max="5900" width="12.875" style="3" customWidth="1"/>
    <col min="5901" max="5901" width="6.125" style="3" customWidth="1"/>
    <col min="5902" max="5902" width="16.375" style="3" customWidth="1"/>
    <col min="5903" max="5903" width="1.625" style="3" customWidth="1"/>
    <col min="5904" max="6147" width="9" style="3"/>
    <col min="6148" max="6148" width="1.625" style="3" customWidth="1"/>
    <col min="6149" max="6149" width="8.375" style="3" customWidth="1"/>
    <col min="6150" max="6150" width="6.125" style="3" customWidth="1"/>
    <col min="6151" max="6151" width="12" style="3" customWidth="1"/>
    <col min="6152" max="6152" width="13.75" style="3" customWidth="1"/>
    <col min="6153" max="6153" width="8.5" style="3" customWidth="1"/>
    <col min="6154" max="6154" width="13.875" style="3" customWidth="1"/>
    <col min="6155" max="6155" width="7.75" style="3" customWidth="1"/>
    <col min="6156" max="6156" width="12.875" style="3" customWidth="1"/>
    <col min="6157" max="6157" width="6.125" style="3" customWidth="1"/>
    <col min="6158" max="6158" width="16.375" style="3" customWidth="1"/>
    <col min="6159" max="6159" width="1.625" style="3" customWidth="1"/>
    <col min="6160" max="6403" width="9" style="3"/>
    <col min="6404" max="6404" width="1.625" style="3" customWidth="1"/>
    <col min="6405" max="6405" width="8.375" style="3" customWidth="1"/>
    <col min="6406" max="6406" width="6.125" style="3" customWidth="1"/>
    <col min="6407" max="6407" width="12" style="3" customWidth="1"/>
    <col min="6408" max="6408" width="13.75" style="3" customWidth="1"/>
    <col min="6409" max="6409" width="8.5" style="3" customWidth="1"/>
    <col min="6410" max="6410" width="13.875" style="3" customWidth="1"/>
    <col min="6411" max="6411" width="7.75" style="3" customWidth="1"/>
    <col min="6412" max="6412" width="12.875" style="3" customWidth="1"/>
    <col min="6413" max="6413" width="6.125" style="3" customWidth="1"/>
    <col min="6414" max="6414" width="16.375" style="3" customWidth="1"/>
    <col min="6415" max="6415" width="1.625" style="3" customWidth="1"/>
    <col min="6416" max="6659" width="9" style="3"/>
    <col min="6660" max="6660" width="1.625" style="3" customWidth="1"/>
    <col min="6661" max="6661" width="8.375" style="3" customWidth="1"/>
    <col min="6662" max="6662" width="6.125" style="3" customWidth="1"/>
    <col min="6663" max="6663" width="12" style="3" customWidth="1"/>
    <col min="6664" max="6664" width="13.75" style="3" customWidth="1"/>
    <col min="6665" max="6665" width="8.5" style="3" customWidth="1"/>
    <col min="6666" max="6666" width="13.875" style="3" customWidth="1"/>
    <col min="6667" max="6667" width="7.75" style="3" customWidth="1"/>
    <col min="6668" max="6668" width="12.875" style="3" customWidth="1"/>
    <col min="6669" max="6669" width="6.125" style="3" customWidth="1"/>
    <col min="6670" max="6670" width="16.375" style="3" customWidth="1"/>
    <col min="6671" max="6671" width="1.625" style="3" customWidth="1"/>
    <col min="6672" max="6915" width="9" style="3"/>
    <col min="6916" max="6916" width="1.625" style="3" customWidth="1"/>
    <col min="6917" max="6917" width="8.375" style="3" customWidth="1"/>
    <col min="6918" max="6918" width="6.125" style="3" customWidth="1"/>
    <col min="6919" max="6919" width="12" style="3" customWidth="1"/>
    <col min="6920" max="6920" width="13.75" style="3" customWidth="1"/>
    <col min="6921" max="6921" width="8.5" style="3" customWidth="1"/>
    <col min="6922" max="6922" width="13.875" style="3" customWidth="1"/>
    <col min="6923" max="6923" width="7.75" style="3" customWidth="1"/>
    <col min="6924" max="6924" width="12.875" style="3" customWidth="1"/>
    <col min="6925" max="6925" width="6.125" style="3" customWidth="1"/>
    <col min="6926" max="6926" width="16.375" style="3" customWidth="1"/>
    <col min="6927" max="6927" width="1.625" style="3" customWidth="1"/>
    <col min="6928" max="7171" width="9" style="3"/>
    <col min="7172" max="7172" width="1.625" style="3" customWidth="1"/>
    <col min="7173" max="7173" width="8.375" style="3" customWidth="1"/>
    <col min="7174" max="7174" width="6.125" style="3" customWidth="1"/>
    <col min="7175" max="7175" width="12" style="3" customWidth="1"/>
    <col min="7176" max="7176" width="13.75" style="3" customWidth="1"/>
    <col min="7177" max="7177" width="8.5" style="3" customWidth="1"/>
    <col min="7178" max="7178" width="13.875" style="3" customWidth="1"/>
    <col min="7179" max="7179" width="7.75" style="3" customWidth="1"/>
    <col min="7180" max="7180" width="12.875" style="3" customWidth="1"/>
    <col min="7181" max="7181" width="6.125" style="3" customWidth="1"/>
    <col min="7182" max="7182" width="16.375" style="3" customWidth="1"/>
    <col min="7183" max="7183" width="1.625" style="3" customWidth="1"/>
    <col min="7184" max="7427" width="9" style="3"/>
    <col min="7428" max="7428" width="1.625" style="3" customWidth="1"/>
    <col min="7429" max="7429" width="8.375" style="3" customWidth="1"/>
    <col min="7430" max="7430" width="6.125" style="3" customWidth="1"/>
    <col min="7431" max="7431" width="12" style="3" customWidth="1"/>
    <col min="7432" max="7432" width="13.75" style="3" customWidth="1"/>
    <col min="7433" max="7433" width="8.5" style="3" customWidth="1"/>
    <col min="7434" max="7434" width="13.875" style="3" customWidth="1"/>
    <col min="7435" max="7435" width="7.75" style="3" customWidth="1"/>
    <col min="7436" max="7436" width="12.875" style="3" customWidth="1"/>
    <col min="7437" max="7437" width="6.125" style="3" customWidth="1"/>
    <col min="7438" max="7438" width="16.375" style="3" customWidth="1"/>
    <col min="7439" max="7439" width="1.625" style="3" customWidth="1"/>
    <col min="7440" max="7683" width="9" style="3"/>
    <col min="7684" max="7684" width="1.625" style="3" customWidth="1"/>
    <col min="7685" max="7685" width="8.375" style="3" customWidth="1"/>
    <col min="7686" max="7686" width="6.125" style="3" customWidth="1"/>
    <col min="7687" max="7687" width="12" style="3" customWidth="1"/>
    <col min="7688" max="7688" width="13.75" style="3" customWidth="1"/>
    <col min="7689" max="7689" width="8.5" style="3" customWidth="1"/>
    <col min="7690" max="7690" width="13.875" style="3" customWidth="1"/>
    <col min="7691" max="7691" width="7.75" style="3" customWidth="1"/>
    <col min="7692" max="7692" width="12.875" style="3" customWidth="1"/>
    <col min="7693" max="7693" width="6.125" style="3" customWidth="1"/>
    <col min="7694" max="7694" width="16.375" style="3" customWidth="1"/>
    <col min="7695" max="7695" width="1.625" style="3" customWidth="1"/>
    <col min="7696" max="7939" width="9" style="3"/>
    <col min="7940" max="7940" width="1.625" style="3" customWidth="1"/>
    <col min="7941" max="7941" width="8.375" style="3" customWidth="1"/>
    <col min="7942" max="7942" width="6.125" style="3" customWidth="1"/>
    <col min="7943" max="7943" width="12" style="3" customWidth="1"/>
    <col min="7944" max="7944" width="13.75" style="3" customWidth="1"/>
    <col min="7945" max="7945" width="8.5" style="3" customWidth="1"/>
    <col min="7946" max="7946" width="13.875" style="3" customWidth="1"/>
    <col min="7947" max="7947" width="7.75" style="3" customWidth="1"/>
    <col min="7948" max="7948" width="12.875" style="3" customWidth="1"/>
    <col min="7949" max="7949" width="6.125" style="3" customWidth="1"/>
    <col min="7950" max="7950" width="16.375" style="3" customWidth="1"/>
    <col min="7951" max="7951" width="1.625" style="3" customWidth="1"/>
    <col min="7952" max="8195" width="9" style="3"/>
    <col min="8196" max="8196" width="1.625" style="3" customWidth="1"/>
    <col min="8197" max="8197" width="8.375" style="3" customWidth="1"/>
    <col min="8198" max="8198" width="6.125" style="3" customWidth="1"/>
    <col min="8199" max="8199" width="12" style="3" customWidth="1"/>
    <col min="8200" max="8200" width="13.75" style="3" customWidth="1"/>
    <col min="8201" max="8201" width="8.5" style="3" customWidth="1"/>
    <col min="8202" max="8202" width="13.875" style="3" customWidth="1"/>
    <col min="8203" max="8203" width="7.75" style="3" customWidth="1"/>
    <col min="8204" max="8204" width="12.875" style="3" customWidth="1"/>
    <col min="8205" max="8205" width="6.125" style="3" customWidth="1"/>
    <col min="8206" max="8206" width="16.375" style="3" customWidth="1"/>
    <col min="8207" max="8207" width="1.625" style="3" customWidth="1"/>
    <col min="8208" max="8451" width="9" style="3"/>
    <col min="8452" max="8452" width="1.625" style="3" customWidth="1"/>
    <col min="8453" max="8453" width="8.375" style="3" customWidth="1"/>
    <col min="8454" max="8454" width="6.125" style="3" customWidth="1"/>
    <col min="8455" max="8455" width="12" style="3" customWidth="1"/>
    <col min="8456" max="8456" width="13.75" style="3" customWidth="1"/>
    <col min="8457" max="8457" width="8.5" style="3" customWidth="1"/>
    <col min="8458" max="8458" width="13.875" style="3" customWidth="1"/>
    <col min="8459" max="8459" width="7.75" style="3" customWidth="1"/>
    <col min="8460" max="8460" width="12.875" style="3" customWidth="1"/>
    <col min="8461" max="8461" width="6.125" style="3" customWidth="1"/>
    <col min="8462" max="8462" width="16.375" style="3" customWidth="1"/>
    <col min="8463" max="8463" width="1.625" style="3" customWidth="1"/>
    <col min="8464" max="8707" width="9" style="3"/>
    <col min="8708" max="8708" width="1.625" style="3" customWidth="1"/>
    <col min="8709" max="8709" width="8.375" style="3" customWidth="1"/>
    <col min="8710" max="8710" width="6.125" style="3" customWidth="1"/>
    <col min="8711" max="8711" width="12" style="3" customWidth="1"/>
    <col min="8712" max="8712" width="13.75" style="3" customWidth="1"/>
    <col min="8713" max="8713" width="8.5" style="3" customWidth="1"/>
    <col min="8714" max="8714" width="13.875" style="3" customWidth="1"/>
    <col min="8715" max="8715" width="7.75" style="3" customWidth="1"/>
    <col min="8716" max="8716" width="12.875" style="3" customWidth="1"/>
    <col min="8717" max="8717" width="6.125" style="3" customWidth="1"/>
    <col min="8718" max="8718" width="16.375" style="3" customWidth="1"/>
    <col min="8719" max="8719" width="1.625" style="3" customWidth="1"/>
    <col min="8720" max="8963" width="9" style="3"/>
    <col min="8964" max="8964" width="1.625" style="3" customWidth="1"/>
    <col min="8965" max="8965" width="8.375" style="3" customWidth="1"/>
    <col min="8966" max="8966" width="6.125" style="3" customWidth="1"/>
    <col min="8967" max="8967" width="12" style="3" customWidth="1"/>
    <col min="8968" max="8968" width="13.75" style="3" customWidth="1"/>
    <col min="8969" max="8969" width="8.5" style="3" customWidth="1"/>
    <col min="8970" max="8970" width="13.875" style="3" customWidth="1"/>
    <col min="8971" max="8971" width="7.75" style="3" customWidth="1"/>
    <col min="8972" max="8972" width="12.875" style="3" customWidth="1"/>
    <col min="8973" max="8973" width="6.125" style="3" customWidth="1"/>
    <col min="8974" max="8974" width="16.375" style="3" customWidth="1"/>
    <col min="8975" max="8975" width="1.625" style="3" customWidth="1"/>
    <col min="8976" max="9219" width="9" style="3"/>
    <col min="9220" max="9220" width="1.625" style="3" customWidth="1"/>
    <col min="9221" max="9221" width="8.375" style="3" customWidth="1"/>
    <col min="9222" max="9222" width="6.125" style="3" customWidth="1"/>
    <col min="9223" max="9223" width="12" style="3" customWidth="1"/>
    <col min="9224" max="9224" width="13.75" style="3" customWidth="1"/>
    <col min="9225" max="9225" width="8.5" style="3" customWidth="1"/>
    <col min="9226" max="9226" width="13.875" style="3" customWidth="1"/>
    <col min="9227" max="9227" width="7.75" style="3" customWidth="1"/>
    <col min="9228" max="9228" width="12.875" style="3" customWidth="1"/>
    <col min="9229" max="9229" width="6.125" style="3" customWidth="1"/>
    <col min="9230" max="9230" width="16.375" style="3" customWidth="1"/>
    <col min="9231" max="9231" width="1.625" style="3" customWidth="1"/>
    <col min="9232" max="9475" width="9" style="3"/>
    <col min="9476" max="9476" width="1.625" style="3" customWidth="1"/>
    <col min="9477" max="9477" width="8.375" style="3" customWidth="1"/>
    <col min="9478" max="9478" width="6.125" style="3" customWidth="1"/>
    <col min="9479" max="9479" width="12" style="3" customWidth="1"/>
    <col min="9480" max="9480" width="13.75" style="3" customWidth="1"/>
    <col min="9481" max="9481" width="8.5" style="3" customWidth="1"/>
    <col min="9482" max="9482" width="13.875" style="3" customWidth="1"/>
    <col min="9483" max="9483" width="7.75" style="3" customWidth="1"/>
    <col min="9484" max="9484" width="12.875" style="3" customWidth="1"/>
    <col min="9485" max="9485" width="6.125" style="3" customWidth="1"/>
    <col min="9486" max="9486" width="16.375" style="3" customWidth="1"/>
    <col min="9487" max="9487" width="1.625" style="3" customWidth="1"/>
    <col min="9488" max="9731" width="9" style="3"/>
    <col min="9732" max="9732" width="1.625" style="3" customWidth="1"/>
    <col min="9733" max="9733" width="8.375" style="3" customWidth="1"/>
    <col min="9734" max="9734" width="6.125" style="3" customWidth="1"/>
    <col min="9735" max="9735" width="12" style="3" customWidth="1"/>
    <col min="9736" max="9736" width="13.75" style="3" customWidth="1"/>
    <col min="9737" max="9737" width="8.5" style="3" customWidth="1"/>
    <col min="9738" max="9738" width="13.875" style="3" customWidth="1"/>
    <col min="9739" max="9739" width="7.75" style="3" customWidth="1"/>
    <col min="9740" max="9740" width="12.875" style="3" customWidth="1"/>
    <col min="9741" max="9741" width="6.125" style="3" customWidth="1"/>
    <col min="9742" max="9742" width="16.375" style="3" customWidth="1"/>
    <col min="9743" max="9743" width="1.625" style="3" customWidth="1"/>
    <col min="9744" max="9987" width="9" style="3"/>
    <col min="9988" max="9988" width="1.625" style="3" customWidth="1"/>
    <col min="9989" max="9989" width="8.375" style="3" customWidth="1"/>
    <col min="9990" max="9990" width="6.125" style="3" customWidth="1"/>
    <col min="9991" max="9991" width="12" style="3" customWidth="1"/>
    <col min="9992" max="9992" width="13.75" style="3" customWidth="1"/>
    <col min="9993" max="9993" width="8.5" style="3" customWidth="1"/>
    <col min="9994" max="9994" width="13.875" style="3" customWidth="1"/>
    <col min="9995" max="9995" width="7.75" style="3" customWidth="1"/>
    <col min="9996" max="9996" width="12.875" style="3" customWidth="1"/>
    <col min="9997" max="9997" width="6.125" style="3" customWidth="1"/>
    <col min="9998" max="9998" width="16.375" style="3" customWidth="1"/>
    <col min="9999" max="9999" width="1.625" style="3" customWidth="1"/>
    <col min="10000" max="10243" width="9" style="3"/>
    <col min="10244" max="10244" width="1.625" style="3" customWidth="1"/>
    <col min="10245" max="10245" width="8.375" style="3" customWidth="1"/>
    <col min="10246" max="10246" width="6.125" style="3" customWidth="1"/>
    <col min="10247" max="10247" width="12" style="3" customWidth="1"/>
    <col min="10248" max="10248" width="13.75" style="3" customWidth="1"/>
    <col min="10249" max="10249" width="8.5" style="3" customWidth="1"/>
    <col min="10250" max="10250" width="13.875" style="3" customWidth="1"/>
    <col min="10251" max="10251" width="7.75" style="3" customWidth="1"/>
    <col min="10252" max="10252" width="12.875" style="3" customWidth="1"/>
    <col min="10253" max="10253" width="6.125" style="3" customWidth="1"/>
    <col min="10254" max="10254" width="16.375" style="3" customWidth="1"/>
    <col min="10255" max="10255" width="1.625" style="3" customWidth="1"/>
    <col min="10256" max="10499" width="9" style="3"/>
    <col min="10500" max="10500" width="1.625" style="3" customWidth="1"/>
    <col min="10501" max="10501" width="8.375" style="3" customWidth="1"/>
    <col min="10502" max="10502" width="6.125" style="3" customWidth="1"/>
    <col min="10503" max="10503" width="12" style="3" customWidth="1"/>
    <col min="10504" max="10504" width="13.75" style="3" customWidth="1"/>
    <col min="10505" max="10505" width="8.5" style="3" customWidth="1"/>
    <col min="10506" max="10506" width="13.875" style="3" customWidth="1"/>
    <col min="10507" max="10507" width="7.75" style="3" customWidth="1"/>
    <col min="10508" max="10508" width="12.875" style="3" customWidth="1"/>
    <col min="10509" max="10509" width="6.125" style="3" customWidth="1"/>
    <col min="10510" max="10510" width="16.375" style="3" customWidth="1"/>
    <col min="10511" max="10511" width="1.625" style="3" customWidth="1"/>
    <col min="10512" max="10755" width="9" style="3"/>
    <col min="10756" max="10756" width="1.625" style="3" customWidth="1"/>
    <col min="10757" max="10757" width="8.375" style="3" customWidth="1"/>
    <col min="10758" max="10758" width="6.125" style="3" customWidth="1"/>
    <col min="10759" max="10759" width="12" style="3" customWidth="1"/>
    <col min="10760" max="10760" width="13.75" style="3" customWidth="1"/>
    <col min="10761" max="10761" width="8.5" style="3" customWidth="1"/>
    <col min="10762" max="10762" width="13.875" style="3" customWidth="1"/>
    <col min="10763" max="10763" width="7.75" style="3" customWidth="1"/>
    <col min="10764" max="10764" width="12.875" style="3" customWidth="1"/>
    <col min="10765" max="10765" width="6.125" style="3" customWidth="1"/>
    <col min="10766" max="10766" width="16.375" style="3" customWidth="1"/>
    <col min="10767" max="10767" width="1.625" style="3" customWidth="1"/>
    <col min="10768" max="11011" width="9" style="3"/>
    <col min="11012" max="11012" width="1.625" style="3" customWidth="1"/>
    <col min="11013" max="11013" width="8.375" style="3" customWidth="1"/>
    <col min="11014" max="11014" width="6.125" style="3" customWidth="1"/>
    <col min="11015" max="11015" width="12" style="3" customWidth="1"/>
    <col min="11016" max="11016" width="13.75" style="3" customWidth="1"/>
    <col min="11017" max="11017" width="8.5" style="3" customWidth="1"/>
    <col min="11018" max="11018" width="13.875" style="3" customWidth="1"/>
    <col min="11019" max="11019" width="7.75" style="3" customWidth="1"/>
    <col min="11020" max="11020" width="12.875" style="3" customWidth="1"/>
    <col min="11021" max="11021" width="6.125" style="3" customWidth="1"/>
    <col min="11022" max="11022" width="16.375" style="3" customWidth="1"/>
    <col min="11023" max="11023" width="1.625" style="3" customWidth="1"/>
    <col min="11024" max="11267" width="9" style="3"/>
    <col min="11268" max="11268" width="1.625" style="3" customWidth="1"/>
    <col min="11269" max="11269" width="8.375" style="3" customWidth="1"/>
    <col min="11270" max="11270" width="6.125" style="3" customWidth="1"/>
    <col min="11271" max="11271" width="12" style="3" customWidth="1"/>
    <col min="11272" max="11272" width="13.75" style="3" customWidth="1"/>
    <col min="11273" max="11273" width="8.5" style="3" customWidth="1"/>
    <col min="11274" max="11274" width="13.875" style="3" customWidth="1"/>
    <col min="11275" max="11275" width="7.75" style="3" customWidth="1"/>
    <col min="11276" max="11276" width="12.875" style="3" customWidth="1"/>
    <col min="11277" max="11277" width="6.125" style="3" customWidth="1"/>
    <col min="11278" max="11278" width="16.375" style="3" customWidth="1"/>
    <col min="11279" max="11279" width="1.625" style="3" customWidth="1"/>
    <col min="11280" max="11523" width="9" style="3"/>
    <col min="11524" max="11524" width="1.625" style="3" customWidth="1"/>
    <col min="11525" max="11525" width="8.375" style="3" customWidth="1"/>
    <col min="11526" max="11526" width="6.125" style="3" customWidth="1"/>
    <col min="11527" max="11527" width="12" style="3" customWidth="1"/>
    <col min="11528" max="11528" width="13.75" style="3" customWidth="1"/>
    <col min="11529" max="11529" width="8.5" style="3" customWidth="1"/>
    <col min="11530" max="11530" width="13.875" style="3" customWidth="1"/>
    <col min="11531" max="11531" width="7.75" style="3" customWidth="1"/>
    <col min="11532" max="11532" width="12.875" style="3" customWidth="1"/>
    <col min="11533" max="11533" width="6.125" style="3" customWidth="1"/>
    <col min="11534" max="11534" width="16.375" style="3" customWidth="1"/>
    <col min="11535" max="11535" width="1.625" style="3" customWidth="1"/>
    <col min="11536" max="11779" width="9" style="3"/>
    <col min="11780" max="11780" width="1.625" style="3" customWidth="1"/>
    <col min="11781" max="11781" width="8.375" style="3" customWidth="1"/>
    <col min="11782" max="11782" width="6.125" style="3" customWidth="1"/>
    <col min="11783" max="11783" width="12" style="3" customWidth="1"/>
    <col min="11784" max="11784" width="13.75" style="3" customWidth="1"/>
    <col min="11785" max="11785" width="8.5" style="3" customWidth="1"/>
    <col min="11786" max="11786" width="13.875" style="3" customWidth="1"/>
    <col min="11787" max="11787" width="7.75" style="3" customWidth="1"/>
    <col min="11788" max="11788" width="12.875" style="3" customWidth="1"/>
    <col min="11789" max="11789" width="6.125" style="3" customWidth="1"/>
    <col min="11790" max="11790" width="16.375" style="3" customWidth="1"/>
    <col min="11791" max="11791" width="1.625" style="3" customWidth="1"/>
    <col min="11792" max="12035" width="9" style="3"/>
    <col min="12036" max="12036" width="1.625" style="3" customWidth="1"/>
    <col min="12037" max="12037" width="8.375" style="3" customWidth="1"/>
    <col min="12038" max="12038" width="6.125" style="3" customWidth="1"/>
    <col min="12039" max="12039" width="12" style="3" customWidth="1"/>
    <col min="12040" max="12040" width="13.75" style="3" customWidth="1"/>
    <col min="12041" max="12041" width="8.5" style="3" customWidth="1"/>
    <col min="12042" max="12042" width="13.875" style="3" customWidth="1"/>
    <col min="12043" max="12043" width="7.75" style="3" customWidth="1"/>
    <col min="12044" max="12044" width="12.875" style="3" customWidth="1"/>
    <col min="12045" max="12045" width="6.125" style="3" customWidth="1"/>
    <col min="12046" max="12046" width="16.375" style="3" customWidth="1"/>
    <col min="12047" max="12047" width="1.625" style="3" customWidth="1"/>
    <col min="12048" max="12291" width="9" style="3"/>
    <col min="12292" max="12292" width="1.625" style="3" customWidth="1"/>
    <col min="12293" max="12293" width="8.375" style="3" customWidth="1"/>
    <col min="12294" max="12294" width="6.125" style="3" customWidth="1"/>
    <col min="12295" max="12295" width="12" style="3" customWidth="1"/>
    <col min="12296" max="12296" width="13.75" style="3" customWidth="1"/>
    <col min="12297" max="12297" width="8.5" style="3" customWidth="1"/>
    <col min="12298" max="12298" width="13.875" style="3" customWidth="1"/>
    <col min="12299" max="12299" width="7.75" style="3" customWidth="1"/>
    <col min="12300" max="12300" width="12.875" style="3" customWidth="1"/>
    <col min="12301" max="12301" width="6.125" style="3" customWidth="1"/>
    <col min="12302" max="12302" width="16.375" style="3" customWidth="1"/>
    <col min="12303" max="12303" width="1.625" style="3" customWidth="1"/>
    <col min="12304" max="12547" width="9" style="3"/>
    <col min="12548" max="12548" width="1.625" style="3" customWidth="1"/>
    <col min="12549" max="12549" width="8.375" style="3" customWidth="1"/>
    <col min="12550" max="12550" width="6.125" style="3" customWidth="1"/>
    <col min="12551" max="12551" width="12" style="3" customWidth="1"/>
    <col min="12552" max="12552" width="13.75" style="3" customWidth="1"/>
    <col min="12553" max="12553" width="8.5" style="3" customWidth="1"/>
    <col min="12554" max="12554" width="13.875" style="3" customWidth="1"/>
    <col min="12555" max="12555" width="7.75" style="3" customWidth="1"/>
    <col min="12556" max="12556" width="12.875" style="3" customWidth="1"/>
    <col min="12557" max="12557" width="6.125" style="3" customWidth="1"/>
    <col min="12558" max="12558" width="16.375" style="3" customWidth="1"/>
    <col min="12559" max="12559" width="1.625" style="3" customWidth="1"/>
    <col min="12560" max="12803" width="9" style="3"/>
    <col min="12804" max="12804" width="1.625" style="3" customWidth="1"/>
    <col min="12805" max="12805" width="8.375" style="3" customWidth="1"/>
    <col min="12806" max="12806" width="6.125" style="3" customWidth="1"/>
    <col min="12807" max="12807" width="12" style="3" customWidth="1"/>
    <col min="12808" max="12808" width="13.75" style="3" customWidth="1"/>
    <col min="12809" max="12809" width="8.5" style="3" customWidth="1"/>
    <col min="12810" max="12810" width="13.875" style="3" customWidth="1"/>
    <col min="12811" max="12811" width="7.75" style="3" customWidth="1"/>
    <col min="12812" max="12812" width="12.875" style="3" customWidth="1"/>
    <col min="12813" max="12813" width="6.125" style="3" customWidth="1"/>
    <col min="12814" max="12814" width="16.375" style="3" customWidth="1"/>
    <col min="12815" max="12815" width="1.625" style="3" customWidth="1"/>
    <col min="12816" max="13059" width="9" style="3"/>
    <col min="13060" max="13060" width="1.625" style="3" customWidth="1"/>
    <col min="13061" max="13061" width="8.375" style="3" customWidth="1"/>
    <col min="13062" max="13062" width="6.125" style="3" customWidth="1"/>
    <col min="13063" max="13063" width="12" style="3" customWidth="1"/>
    <col min="13064" max="13064" width="13.75" style="3" customWidth="1"/>
    <col min="13065" max="13065" width="8.5" style="3" customWidth="1"/>
    <col min="13066" max="13066" width="13.875" style="3" customWidth="1"/>
    <col min="13067" max="13067" width="7.75" style="3" customWidth="1"/>
    <col min="13068" max="13068" width="12.875" style="3" customWidth="1"/>
    <col min="13069" max="13069" width="6.125" style="3" customWidth="1"/>
    <col min="13070" max="13070" width="16.375" style="3" customWidth="1"/>
    <col min="13071" max="13071" width="1.625" style="3" customWidth="1"/>
    <col min="13072" max="13315" width="9" style="3"/>
    <col min="13316" max="13316" width="1.625" style="3" customWidth="1"/>
    <col min="13317" max="13317" width="8.375" style="3" customWidth="1"/>
    <col min="13318" max="13318" width="6.125" style="3" customWidth="1"/>
    <col min="13319" max="13319" width="12" style="3" customWidth="1"/>
    <col min="13320" max="13320" width="13.75" style="3" customWidth="1"/>
    <col min="13321" max="13321" width="8.5" style="3" customWidth="1"/>
    <col min="13322" max="13322" width="13.875" style="3" customWidth="1"/>
    <col min="13323" max="13323" width="7.75" style="3" customWidth="1"/>
    <col min="13324" max="13324" width="12.875" style="3" customWidth="1"/>
    <col min="13325" max="13325" width="6.125" style="3" customWidth="1"/>
    <col min="13326" max="13326" width="16.375" style="3" customWidth="1"/>
    <col min="13327" max="13327" width="1.625" style="3" customWidth="1"/>
    <col min="13328" max="13571" width="9" style="3"/>
    <col min="13572" max="13572" width="1.625" style="3" customWidth="1"/>
    <col min="13573" max="13573" width="8.375" style="3" customWidth="1"/>
    <col min="13574" max="13574" width="6.125" style="3" customWidth="1"/>
    <col min="13575" max="13575" width="12" style="3" customWidth="1"/>
    <col min="13576" max="13576" width="13.75" style="3" customWidth="1"/>
    <col min="13577" max="13577" width="8.5" style="3" customWidth="1"/>
    <col min="13578" max="13578" width="13.875" style="3" customWidth="1"/>
    <col min="13579" max="13579" width="7.75" style="3" customWidth="1"/>
    <col min="13580" max="13580" width="12.875" style="3" customWidth="1"/>
    <col min="13581" max="13581" width="6.125" style="3" customWidth="1"/>
    <col min="13582" max="13582" width="16.375" style="3" customWidth="1"/>
    <col min="13583" max="13583" width="1.625" style="3" customWidth="1"/>
    <col min="13584" max="13827" width="9" style="3"/>
    <col min="13828" max="13828" width="1.625" style="3" customWidth="1"/>
    <col min="13829" max="13829" width="8.375" style="3" customWidth="1"/>
    <col min="13830" max="13830" width="6.125" style="3" customWidth="1"/>
    <col min="13831" max="13831" width="12" style="3" customWidth="1"/>
    <col min="13832" max="13832" width="13.75" style="3" customWidth="1"/>
    <col min="13833" max="13833" width="8.5" style="3" customWidth="1"/>
    <col min="13834" max="13834" width="13.875" style="3" customWidth="1"/>
    <col min="13835" max="13835" width="7.75" style="3" customWidth="1"/>
    <col min="13836" max="13836" width="12.875" style="3" customWidth="1"/>
    <col min="13837" max="13837" width="6.125" style="3" customWidth="1"/>
    <col min="13838" max="13838" width="16.375" style="3" customWidth="1"/>
    <col min="13839" max="13839" width="1.625" style="3" customWidth="1"/>
    <col min="13840" max="14083" width="9" style="3"/>
    <col min="14084" max="14084" width="1.625" style="3" customWidth="1"/>
    <col min="14085" max="14085" width="8.375" style="3" customWidth="1"/>
    <col min="14086" max="14086" width="6.125" style="3" customWidth="1"/>
    <col min="14087" max="14087" width="12" style="3" customWidth="1"/>
    <col min="14088" max="14088" width="13.75" style="3" customWidth="1"/>
    <col min="14089" max="14089" width="8.5" style="3" customWidth="1"/>
    <col min="14090" max="14090" width="13.875" style="3" customWidth="1"/>
    <col min="14091" max="14091" width="7.75" style="3" customWidth="1"/>
    <col min="14092" max="14092" width="12.875" style="3" customWidth="1"/>
    <col min="14093" max="14093" width="6.125" style="3" customWidth="1"/>
    <col min="14094" max="14094" width="16.375" style="3" customWidth="1"/>
    <col min="14095" max="14095" width="1.625" style="3" customWidth="1"/>
    <col min="14096" max="14339" width="9" style="3"/>
    <col min="14340" max="14340" width="1.625" style="3" customWidth="1"/>
    <col min="14341" max="14341" width="8.375" style="3" customWidth="1"/>
    <col min="14342" max="14342" width="6.125" style="3" customWidth="1"/>
    <col min="14343" max="14343" width="12" style="3" customWidth="1"/>
    <col min="14344" max="14344" width="13.75" style="3" customWidth="1"/>
    <col min="14345" max="14345" width="8.5" style="3" customWidth="1"/>
    <col min="14346" max="14346" width="13.875" style="3" customWidth="1"/>
    <col min="14347" max="14347" width="7.75" style="3" customWidth="1"/>
    <col min="14348" max="14348" width="12.875" style="3" customWidth="1"/>
    <col min="14349" max="14349" width="6.125" style="3" customWidth="1"/>
    <col min="14350" max="14350" width="16.375" style="3" customWidth="1"/>
    <col min="14351" max="14351" width="1.625" style="3" customWidth="1"/>
    <col min="14352" max="14595" width="9" style="3"/>
    <col min="14596" max="14596" width="1.625" style="3" customWidth="1"/>
    <col min="14597" max="14597" width="8.375" style="3" customWidth="1"/>
    <col min="14598" max="14598" width="6.125" style="3" customWidth="1"/>
    <col min="14599" max="14599" width="12" style="3" customWidth="1"/>
    <col min="14600" max="14600" width="13.75" style="3" customWidth="1"/>
    <col min="14601" max="14601" width="8.5" style="3" customWidth="1"/>
    <col min="14602" max="14602" width="13.875" style="3" customWidth="1"/>
    <col min="14603" max="14603" width="7.75" style="3" customWidth="1"/>
    <col min="14604" max="14604" width="12.875" style="3" customWidth="1"/>
    <col min="14605" max="14605" width="6.125" style="3" customWidth="1"/>
    <col min="14606" max="14606" width="16.375" style="3" customWidth="1"/>
    <col min="14607" max="14607" width="1.625" style="3" customWidth="1"/>
    <col min="14608" max="14851" width="9" style="3"/>
    <col min="14852" max="14852" width="1.625" style="3" customWidth="1"/>
    <col min="14853" max="14853" width="8.375" style="3" customWidth="1"/>
    <col min="14854" max="14854" width="6.125" style="3" customWidth="1"/>
    <col min="14855" max="14855" width="12" style="3" customWidth="1"/>
    <col min="14856" max="14856" width="13.75" style="3" customWidth="1"/>
    <col min="14857" max="14857" width="8.5" style="3" customWidth="1"/>
    <col min="14858" max="14858" width="13.875" style="3" customWidth="1"/>
    <col min="14859" max="14859" width="7.75" style="3" customWidth="1"/>
    <col min="14860" max="14860" width="12.875" style="3" customWidth="1"/>
    <col min="14861" max="14861" width="6.125" style="3" customWidth="1"/>
    <col min="14862" max="14862" width="16.375" style="3" customWidth="1"/>
    <col min="14863" max="14863" width="1.625" style="3" customWidth="1"/>
    <col min="14864" max="15107" width="9" style="3"/>
    <col min="15108" max="15108" width="1.625" style="3" customWidth="1"/>
    <col min="15109" max="15109" width="8.375" style="3" customWidth="1"/>
    <col min="15110" max="15110" width="6.125" style="3" customWidth="1"/>
    <col min="15111" max="15111" width="12" style="3" customWidth="1"/>
    <col min="15112" max="15112" width="13.75" style="3" customWidth="1"/>
    <col min="15113" max="15113" width="8.5" style="3" customWidth="1"/>
    <col min="15114" max="15114" width="13.875" style="3" customWidth="1"/>
    <col min="15115" max="15115" width="7.75" style="3" customWidth="1"/>
    <col min="15116" max="15116" width="12.875" style="3" customWidth="1"/>
    <col min="15117" max="15117" width="6.125" style="3" customWidth="1"/>
    <col min="15118" max="15118" width="16.375" style="3" customWidth="1"/>
    <col min="15119" max="15119" width="1.625" style="3" customWidth="1"/>
    <col min="15120" max="15363" width="9" style="3"/>
    <col min="15364" max="15364" width="1.625" style="3" customWidth="1"/>
    <col min="15365" max="15365" width="8.375" style="3" customWidth="1"/>
    <col min="15366" max="15366" width="6.125" style="3" customWidth="1"/>
    <col min="15367" max="15367" width="12" style="3" customWidth="1"/>
    <col min="15368" max="15368" width="13.75" style="3" customWidth="1"/>
    <col min="15369" max="15369" width="8.5" style="3" customWidth="1"/>
    <col min="15370" max="15370" width="13.875" style="3" customWidth="1"/>
    <col min="15371" max="15371" width="7.75" style="3" customWidth="1"/>
    <col min="15372" max="15372" width="12.875" style="3" customWidth="1"/>
    <col min="15373" max="15373" width="6.125" style="3" customWidth="1"/>
    <col min="15374" max="15374" width="16.375" style="3" customWidth="1"/>
    <col min="15375" max="15375" width="1.625" style="3" customWidth="1"/>
    <col min="15376" max="15619" width="9" style="3"/>
    <col min="15620" max="15620" width="1.625" style="3" customWidth="1"/>
    <col min="15621" max="15621" width="8.375" style="3" customWidth="1"/>
    <col min="15622" max="15622" width="6.125" style="3" customWidth="1"/>
    <col min="15623" max="15623" width="12" style="3" customWidth="1"/>
    <col min="15624" max="15624" width="13.75" style="3" customWidth="1"/>
    <col min="15625" max="15625" width="8.5" style="3" customWidth="1"/>
    <col min="15626" max="15626" width="13.875" style="3" customWidth="1"/>
    <col min="15627" max="15627" width="7.75" style="3" customWidth="1"/>
    <col min="15628" max="15628" width="12.875" style="3" customWidth="1"/>
    <col min="15629" max="15629" width="6.125" style="3" customWidth="1"/>
    <col min="15630" max="15630" width="16.375" style="3" customWidth="1"/>
    <col min="15631" max="15631" width="1.625" style="3" customWidth="1"/>
    <col min="15632" max="15875" width="9" style="3"/>
    <col min="15876" max="15876" width="1.625" style="3" customWidth="1"/>
    <col min="15877" max="15877" width="8.375" style="3" customWidth="1"/>
    <col min="15878" max="15878" width="6.125" style="3" customWidth="1"/>
    <col min="15879" max="15879" width="12" style="3" customWidth="1"/>
    <col min="15880" max="15880" width="13.75" style="3" customWidth="1"/>
    <col min="15881" max="15881" width="8.5" style="3" customWidth="1"/>
    <col min="15882" max="15882" width="13.875" style="3" customWidth="1"/>
    <col min="15883" max="15883" width="7.75" style="3" customWidth="1"/>
    <col min="15884" max="15884" width="12.875" style="3" customWidth="1"/>
    <col min="15885" max="15885" width="6.125" style="3" customWidth="1"/>
    <col min="15886" max="15886" width="16.375" style="3" customWidth="1"/>
    <col min="15887" max="15887" width="1.625" style="3" customWidth="1"/>
    <col min="15888" max="16131" width="9" style="3"/>
    <col min="16132" max="16132" width="1.625" style="3" customWidth="1"/>
    <col min="16133" max="16133" width="8.375" style="3" customWidth="1"/>
    <col min="16134" max="16134" width="6.125" style="3" customWidth="1"/>
    <col min="16135" max="16135" width="12" style="3" customWidth="1"/>
    <col min="16136" max="16136" width="13.75" style="3" customWidth="1"/>
    <col min="16137" max="16137" width="8.5" style="3" customWidth="1"/>
    <col min="16138" max="16138" width="13.875" style="3" customWidth="1"/>
    <col min="16139" max="16139" width="7.75" style="3" customWidth="1"/>
    <col min="16140" max="16140" width="12.875" style="3" customWidth="1"/>
    <col min="16141" max="16141" width="6.125" style="3" customWidth="1"/>
    <col min="16142" max="16142" width="16.375" style="3" customWidth="1"/>
    <col min="16143" max="16143" width="1.625" style="3" customWidth="1"/>
    <col min="16144" max="16384" width="9" style="3"/>
  </cols>
  <sheetData>
    <row r="1" spans="1:16" ht="31.5" customHeight="1">
      <c r="B1" s="2"/>
      <c r="C1" s="2"/>
      <c r="D1" s="208"/>
      <c r="F1" s="5"/>
      <c r="O1" s="209" t="s">
        <v>277</v>
      </c>
    </row>
    <row r="2" spans="1:16" ht="27.75" customHeight="1">
      <c r="B2" s="473" t="s">
        <v>95</v>
      </c>
      <c r="C2" s="473"/>
      <c r="D2" s="208"/>
      <c r="F2" s="5"/>
    </row>
    <row r="3" spans="1:16" ht="24">
      <c r="B3" s="210"/>
      <c r="C3" s="474" t="s">
        <v>278</v>
      </c>
      <c r="D3" s="474"/>
      <c r="E3" s="211">
        <v>6</v>
      </c>
      <c r="F3" s="210" t="s">
        <v>250</v>
      </c>
      <c r="G3" s="210"/>
      <c r="H3" s="210"/>
      <c r="I3" s="210"/>
      <c r="J3" s="210"/>
      <c r="K3" s="210"/>
      <c r="L3" s="210"/>
      <c r="M3" s="210"/>
      <c r="N3" s="210"/>
      <c r="O3" s="210"/>
    </row>
    <row r="4" spans="1:16" ht="24.75" customHeight="1"/>
    <row r="5" spans="1:16" ht="22.5" customHeight="1">
      <c r="A5" s="1"/>
      <c r="B5" s="8" t="s">
        <v>23</v>
      </c>
      <c r="C5" s="475" t="str">
        <f>IF('業務日誌（個人用）'!D5="","",'業務日誌（個人用）'!D5)</f>
        <v/>
      </c>
      <c r="D5" s="475"/>
      <c r="F5" s="10"/>
      <c r="O5" s="212"/>
    </row>
    <row r="6" spans="1:16" ht="22.5" customHeight="1">
      <c r="A6" s="1"/>
      <c r="B6" s="268" t="s">
        <v>24</v>
      </c>
      <c r="C6" s="476" t="str">
        <f>IF('業務日誌（個人用）'!D6="","",'業務日誌（個人用）'!D6)</f>
        <v/>
      </c>
      <c r="D6" s="477"/>
      <c r="F6" s="10"/>
      <c r="O6" s="213"/>
    </row>
    <row r="7" spans="1:16" ht="22.5" customHeight="1">
      <c r="A7" s="1"/>
      <c r="B7" s="9"/>
      <c r="C7" s="214"/>
      <c r="D7" s="214"/>
      <c r="F7" s="10"/>
      <c r="G7" s="12"/>
      <c r="H7" s="12"/>
      <c r="I7" s="12"/>
      <c r="O7" s="213"/>
      <c r="P7" s="11"/>
    </row>
    <row r="8" spans="1:16" ht="22.5" customHeight="1">
      <c r="A8" s="1"/>
      <c r="B8" s="215"/>
      <c r="O8" s="213"/>
      <c r="P8" s="11"/>
    </row>
    <row r="9" spans="1:16" ht="22.5" customHeight="1">
      <c r="A9" s="1"/>
      <c r="B9" s="215"/>
      <c r="O9" s="216"/>
      <c r="P9" s="11"/>
    </row>
    <row r="10" spans="1:16" ht="22.5" customHeight="1">
      <c r="A10" s="1"/>
      <c r="B10" s="215"/>
      <c r="C10" s="478" t="s">
        <v>96</v>
      </c>
      <c r="D10" s="478"/>
      <c r="E10" s="463" t="s">
        <v>97</v>
      </c>
      <c r="F10" s="464"/>
      <c r="G10" s="465"/>
      <c r="H10" s="463" t="s">
        <v>98</v>
      </c>
      <c r="I10" s="464"/>
      <c r="J10" s="464"/>
      <c r="K10" s="465"/>
      <c r="O10" s="216"/>
      <c r="P10" s="11"/>
    </row>
    <row r="11" spans="1:16" ht="26.25" customHeight="1">
      <c r="C11" s="217"/>
      <c r="D11" s="218" t="s">
        <v>99</v>
      </c>
      <c r="E11" s="466"/>
      <c r="F11" s="467"/>
      <c r="G11" s="219" t="s">
        <v>100</v>
      </c>
      <c r="H11" s="468">
        <f>IF(OR(C11="",E11=""),0,C11*E11)</f>
        <v>0</v>
      </c>
      <c r="I11" s="469"/>
      <c r="J11" s="469"/>
      <c r="K11" s="267" t="s">
        <v>99</v>
      </c>
      <c r="L11" s="220"/>
      <c r="M11" s="220"/>
      <c r="N11" s="220"/>
    </row>
    <row r="12" spans="1:16" ht="26.25" customHeight="1">
      <c r="C12" s="221"/>
      <c r="D12" s="222"/>
      <c r="E12" s="221"/>
      <c r="F12" s="222"/>
      <c r="G12" s="223"/>
      <c r="H12" s="224"/>
      <c r="I12" s="224"/>
      <c r="J12" s="225"/>
      <c r="K12" s="220"/>
      <c r="L12" s="220"/>
      <c r="M12" s="220"/>
      <c r="N12" s="220"/>
    </row>
    <row r="13" spans="1:16" ht="26.25" customHeight="1">
      <c r="B13" s="226" t="s">
        <v>101</v>
      </c>
      <c r="C13" s="227"/>
      <c r="D13" s="228"/>
      <c r="E13" s="227"/>
      <c r="F13" s="228"/>
      <c r="G13" s="227"/>
      <c r="H13" s="227"/>
      <c r="I13" s="228"/>
      <c r="J13" s="220"/>
      <c r="K13" s="220"/>
      <c r="L13" s="220"/>
      <c r="M13" s="220"/>
      <c r="N13" s="220"/>
    </row>
    <row r="14" spans="1:16" ht="24.75" customHeight="1">
      <c r="B14" s="449" t="s">
        <v>330</v>
      </c>
      <c r="C14" s="470" t="s">
        <v>102</v>
      </c>
      <c r="D14" s="471"/>
      <c r="E14" s="472" t="s">
        <v>103</v>
      </c>
      <c r="F14" s="472"/>
      <c r="G14" s="472"/>
      <c r="H14" s="472"/>
      <c r="I14" s="472"/>
      <c r="J14" s="456" t="s">
        <v>104</v>
      </c>
      <c r="K14" s="457"/>
      <c r="L14" s="456" t="s">
        <v>248</v>
      </c>
      <c r="M14" s="457"/>
      <c r="N14" s="460" t="s">
        <v>105</v>
      </c>
      <c r="O14" s="461"/>
    </row>
    <row r="15" spans="1:16" ht="20.100000000000001" customHeight="1">
      <c r="B15" s="450"/>
      <c r="C15" s="453"/>
      <c r="D15" s="454"/>
      <c r="E15" s="462" t="s">
        <v>106</v>
      </c>
      <c r="F15" s="462"/>
      <c r="G15" s="462" t="s">
        <v>107</v>
      </c>
      <c r="H15" s="462"/>
      <c r="I15" s="462"/>
      <c r="J15" s="458"/>
      <c r="K15" s="459"/>
      <c r="L15" s="458"/>
      <c r="M15" s="459"/>
      <c r="N15" s="460"/>
      <c r="O15" s="461"/>
      <c r="P15" s="39"/>
    </row>
    <row r="16" spans="1:16" ht="21" customHeight="1">
      <c r="B16" s="229" t="str">
        <f>IF('業務日誌（個人用）'!D7="","",'業務日誌（個人用）'!D7)</f>
        <v/>
      </c>
      <c r="C16" s="230">
        <f>IF(B16="",0,$H$11)</f>
        <v>0</v>
      </c>
      <c r="D16" s="231" t="s">
        <v>99</v>
      </c>
      <c r="E16" s="232"/>
      <c r="F16" s="57" t="s">
        <v>37</v>
      </c>
      <c r="G16" s="441"/>
      <c r="H16" s="442"/>
      <c r="I16" s="57" t="s">
        <v>37</v>
      </c>
      <c r="J16" s="233">
        <f>IF(B16="",0,IF(NOT(AND(E16="",G16="")),ROUNDDOWN(((E16+G16)/(C16+G16))*100,1)))</f>
        <v>0</v>
      </c>
      <c r="K16" s="272" t="s">
        <v>108</v>
      </c>
      <c r="L16" s="234"/>
      <c r="M16" s="57" t="s">
        <v>37</v>
      </c>
      <c r="N16" s="443"/>
      <c r="O16" s="444"/>
      <c r="P16" s="39"/>
    </row>
    <row r="17" spans="2:16" ht="21" customHeight="1">
      <c r="B17" s="229"/>
      <c r="C17" s="230">
        <f>IF(B17="",0,$H$11)</f>
        <v>0</v>
      </c>
      <c r="D17" s="231" t="s">
        <v>99</v>
      </c>
      <c r="E17" s="232"/>
      <c r="F17" s="57" t="s">
        <v>37</v>
      </c>
      <c r="G17" s="441"/>
      <c r="H17" s="442"/>
      <c r="I17" s="57" t="s">
        <v>37</v>
      </c>
      <c r="J17" s="233">
        <f>IF(B17="",0,IF(NOT(AND(E17="",G17="")),ROUNDDOWN(((E17+G17)/(C17+G17))*100,1)))</f>
        <v>0</v>
      </c>
      <c r="K17" s="272" t="s">
        <v>108</v>
      </c>
      <c r="L17" s="234"/>
      <c r="M17" s="57" t="s">
        <v>37</v>
      </c>
      <c r="N17" s="443"/>
      <c r="O17" s="444"/>
    </row>
    <row r="18" spans="2:16" ht="21" customHeight="1">
      <c r="B18" s="229"/>
      <c r="C18" s="230">
        <f>IF(B18="",0,$H$11)</f>
        <v>0</v>
      </c>
      <c r="D18" s="231" t="s">
        <v>99</v>
      </c>
      <c r="E18" s="232"/>
      <c r="F18" s="57" t="s">
        <v>37</v>
      </c>
      <c r="G18" s="441"/>
      <c r="H18" s="442"/>
      <c r="I18" s="57" t="s">
        <v>37</v>
      </c>
      <c r="J18" s="233">
        <f>IF(B18="",0,IF(NOT(AND(E18="",G18="")),ROUNDDOWN(((E18+G18)/(C18+G18))*100,1)))</f>
        <v>0</v>
      </c>
      <c r="K18" s="272" t="s">
        <v>108</v>
      </c>
      <c r="L18" s="234"/>
      <c r="M18" s="57" t="s">
        <v>37</v>
      </c>
      <c r="N18" s="443"/>
      <c r="O18" s="444"/>
    </row>
    <row r="19" spans="2:16" ht="21" customHeight="1">
      <c r="B19" s="229"/>
      <c r="C19" s="230">
        <f>IF(B19="",0,$H$11)</f>
        <v>0</v>
      </c>
      <c r="D19" s="231" t="s">
        <v>99</v>
      </c>
      <c r="E19" s="232"/>
      <c r="F19" s="57" t="s">
        <v>37</v>
      </c>
      <c r="G19" s="441"/>
      <c r="H19" s="442"/>
      <c r="I19" s="57" t="s">
        <v>37</v>
      </c>
      <c r="J19" s="233">
        <f>IF(B19="",0,IF(NOT(AND(E19="",G19="")),ROUNDDOWN(((E19+G19)/(C19+G19))*100,1)))</f>
        <v>0</v>
      </c>
      <c r="K19" s="272" t="s">
        <v>108</v>
      </c>
      <c r="L19" s="234"/>
      <c r="M19" s="57" t="s">
        <v>37</v>
      </c>
      <c r="N19" s="443"/>
      <c r="O19" s="444"/>
      <c r="P19" s="39"/>
    </row>
    <row r="20" spans="2:16" ht="21" customHeight="1" thickBot="1">
      <c r="B20" s="229"/>
      <c r="C20" s="230">
        <f>IF(B20="",0,$H$11)</f>
        <v>0</v>
      </c>
      <c r="D20" s="231" t="s">
        <v>99</v>
      </c>
      <c r="E20" s="232"/>
      <c r="F20" s="57" t="s">
        <v>37</v>
      </c>
      <c r="G20" s="441"/>
      <c r="H20" s="442"/>
      <c r="I20" s="57" t="s">
        <v>37</v>
      </c>
      <c r="J20" s="233">
        <f>IF(B20="",0,IF(NOT(AND(E20="",G20="")),ROUNDDOWN(((E20+G20)/(C20+G20))*100,1)))</f>
        <v>0</v>
      </c>
      <c r="K20" s="272" t="s">
        <v>108</v>
      </c>
      <c r="L20" s="234"/>
      <c r="M20" s="57" t="s">
        <v>37</v>
      </c>
      <c r="N20" s="443"/>
      <c r="O20" s="444"/>
    </row>
    <row r="21" spans="2:16" ht="21" customHeight="1" thickTop="1">
      <c r="B21" s="235" t="s">
        <v>109</v>
      </c>
      <c r="C21" s="270">
        <f>SUM(C16:C20)</f>
        <v>0</v>
      </c>
      <c r="D21" s="236" t="s">
        <v>99</v>
      </c>
      <c r="E21" s="270">
        <f>SUM(E16:E20)</f>
        <v>0</v>
      </c>
      <c r="F21" s="237" t="s">
        <v>37</v>
      </c>
      <c r="G21" s="445">
        <f>SUM(G16:G20)</f>
        <v>0</v>
      </c>
      <c r="H21" s="446"/>
      <c r="I21" s="237" t="s">
        <v>37</v>
      </c>
      <c r="J21" s="238">
        <f>IFERROR(IF(B21="",0,IF(NOT(AND(E21="",G21="")),ROUNDDOWN(((E21+G21)/(C21+G21))*100,1))),0)</f>
        <v>0</v>
      </c>
      <c r="K21" s="271" t="s">
        <v>108</v>
      </c>
      <c r="L21" s="270">
        <f>SUM(L16:L20)</f>
        <v>0</v>
      </c>
      <c r="M21" s="237" t="s">
        <v>37</v>
      </c>
      <c r="N21" s="447"/>
      <c r="O21" s="448"/>
    </row>
    <row r="22" spans="2:16" ht="24" customHeight="1">
      <c r="B22" s="239"/>
      <c r="C22" s="240"/>
      <c r="D22" s="240"/>
      <c r="E22" s="240"/>
      <c r="F22" s="240"/>
      <c r="G22" s="240"/>
      <c r="H22" s="240"/>
      <c r="I22" s="240"/>
      <c r="J22" s="240"/>
      <c r="K22" s="240"/>
      <c r="L22" s="240"/>
      <c r="M22" s="240"/>
      <c r="N22" s="240"/>
    </row>
    <row r="23" spans="2:16" ht="24" customHeight="1">
      <c r="B23" s="226" t="s">
        <v>110</v>
      </c>
      <c r="C23" s="240"/>
      <c r="D23" s="240"/>
      <c r="E23" s="240"/>
      <c r="F23" s="240"/>
      <c r="G23" s="240"/>
      <c r="H23" s="240"/>
      <c r="I23" s="240"/>
      <c r="J23" s="240"/>
      <c r="K23" s="240"/>
      <c r="L23" s="240"/>
      <c r="M23" s="240"/>
      <c r="N23" s="240"/>
    </row>
    <row r="24" spans="2:16" ht="24.75" customHeight="1">
      <c r="B24" s="449" t="s">
        <v>330</v>
      </c>
      <c r="C24" s="451" t="s">
        <v>102</v>
      </c>
      <c r="D24" s="452"/>
      <c r="E24" s="455" t="s">
        <v>103</v>
      </c>
      <c r="F24" s="455"/>
      <c r="G24" s="455"/>
      <c r="H24" s="455"/>
      <c r="I24" s="455"/>
      <c r="J24" s="456" t="s">
        <v>104</v>
      </c>
      <c r="K24" s="457"/>
      <c r="L24" s="456" t="s">
        <v>248</v>
      </c>
      <c r="M24" s="457"/>
      <c r="N24" s="460" t="s">
        <v>105</v>
      </c>
      <c r="O24" s="461"/>
    </row>
    <row r="25" spans="2:16" ht="20.100000000000001" customHeight="1">
      <c r="B25" s="450"/>
      <c r="C25" s="453"/>
      <c r="D25" s="454"/>
      <c r="E25" s="462" t="s">
        <v>106</v>
      </c>
      <c r="F25" s="462"/>
      <c r="G25" s="462" t="s">
        <v>107</v>
      </c>
      <c r="H25" s="462"/>
      <c r="I25" s="462"/>
      <c r="J25" s="458"/>
      <c r="K25" s="459"/>
      <c r="L25" s="458"/>
      <c r="M25" s="459"/>
      <c r="N25" s="460"/>
      <c r="O25" s="461"/>
      <c r="P25" s="39"/>
    </row>
    <row r="26" spans="2:16" ht="21" customHeight="1">
      <c r="B26" s="229"/>
      <c r="C26" s="241"/>
      <c r="D26" s="231" t="s">
        <v>99</v>
      </c>
      <c r="E26" s="241"/>
      <c r="F26" s="57" t="s">
        <v>37</v>
      </c>
      <c r="G26" s="441"/>
      <c r="H26" s="442"/>
      <c r="I26" s="57" t="s">
        <v>37</v>
      </c>
      <c r="J26" s="233">
        <f>IF(B26="",0,IF(NOT(AND(E26="",G26="")),ROUNDDOWN(((E26+G26)/(C26+G26))*100,1)))</f>
        <v>0</v>
      </c>
      <c r="K26" s="272" t="s">
        <v>108</v>
      </c>
      <c r="L26" s="234"/>
      <c r="M26" s="57" t="s">
        <v>37</v>
      </c>
      <c r="N26" s="443"/>
      <c r="O26" s="444"/>
      <c r="P26" s="39"/>
    </row>
    <row r="27" spans="2:16" ht="21" customHeight="1">
      <c r="B27" s="229"/>
      <c r="C27" s="241"/>
      <c r="D27" s="231" t="s">
        <v>99</v>
      </c>
      <c r="E27" s="241"/>
      <c r="F27" s="57" t="s">
        <v>37</v>
      </c>
      <c r="G27" s="441"/>
      <c r="H27" s="442"/>
      <c r="I27" s="57" t="s">
        <v>37</v>
      </c>
      <c r="J27" s="233">
        <f t="shared" ref="J27:J30" si="0">IF(B27="",0,IF(NOT(AND(E27="",G27="")),ROUNDDOWN(((E27+G27)/(C27+G27))*100,1)))</f>
        <v>0</v>
      </c>
      <c r="K27" s="272" t="s">
        <v>108</v>
      </c>
      <c r="L27" s="234"/>
      <c r="M27" s="57" t="s">
        <v>37</v>
      </c>
      <c r="N27" s="443"/>
      <c r="O27" s="444"/>
    </row>
    <row r="28" spans="2:16" ht="21" customHeight="1">
      <c r="B28" s="229"/>
      <c r="C28" s="241"/>
      <c r="D28" s="231" t="s">
        <v>99</v>
      </c>
      <c r="E28" s="241"/>
      <c r="F28" s="57" t="s">
        <v>37</v>
      </c>
      <c r="G28" s="441"/>
      <c r="H28" s="442"/>
      <c r="I28" s="57" t="s">
        <v>37</v>
      </c>
      <c r="J28" s="233">
        <f>IF(B28="",0,IF(NOT(AND(E28="",G28="")),ROUNDDOWN(((E28+G28)/(C28+G28))*100,1)))</f>
        <v>0</v>
      </c>
      <c r="K28" s="272" t="s">
        <v>108</v>
      </c>
      <c r="L28" s="234"/>
      <c r="M28" s="57" t="s">
        <v>37</v>
      </c>
      <c r="N28" s="443"/>
      <c r="O28" s="444"/>
    </row>
    <row r="29" spans="2:16" ht="21" customHeight="1">
      <c r="B29" s="229"/>
      <c r="C29" s="241"/>
      <c r="D29" s="231" t="s">
        <v>99</v>
      </c>
      <c r="E29" s="241"/>
      <c r="F29" s="57" t="s">
        <v>37</v>
      </c>
      <c r="G29" s="441"/>
      <c r="H29" s="442"/>
      <c r="I29" s="57" t="s">
        <v>37</v>
      </c>
      <c r="J29" s="233">
        <f t="shared" si="0"/>
        <v>0</v>
      </c>
      <c r="K29" s="272" t="s">
        <v>108</v>
      </c>
      <c r="L29" s="234"/>
      <c r="M29" s="57" t="s">
        <v>37</v>
      </c>
      <c r="N29" s="443"/>
      <c r="O29" s="444"/>
      <c r="P29" s="39"/>
    </row>
    <row r="30" spans="2:16" ht="21" customHeight="1" thickBot="1">
      <c r="B30" s="229"/>
      <c r="C30" s="241"/>
      <c r="D30" s="231" t="s">
        <v>99</v>
      </c>
      <c r="E30" s="241"/>
      <c r="F30" s="57" t="s">
        <v>37</v>
      </c>
      <c r="G30" s="441"/>
      <c r="H30" s="442"/>
      <c r="I30" s="57" t="s">
        <v>37</v>
      </c>
      <c r="J30" s="233">
        <f>IF(B30="",0,IF(NOT(AND(E30="",G30="")),ROUNDDOWN(((E30+G30)/(C30+G30))*100,1)))</f>
        <v>0</v>
      </c>
      <c r="K30" s="272" t="s">
        <v>108</v>
      </c>
      <c r="L30" s="234"/>
      <c r="M30" s="57" t="s">
        <v>37</v>
      </c>
      <c r="N30" s="443"/>
      <c r="O30" s="444"/>
    </row>
    <row r="31" spans="2:16" ht="21" customHeight="1" thickTop="1">
      <c r="B31" s="235" t="s">
        <v>109</v>
      </c>
      <c r="C31" s="242">
        <f>SUM(C26:C30)</f>
        <v>0</v>
      </c>
      <c r="D31" s="236" t="s">
        <v>99</v>
      </c>
      <c r="E31" s="242">
        <f>SUM(E26:E30)</f>
        <v>0</v>
      </c>
      <c r="F31" s="237" t="s">
        <v>37</v>
      </c>
      <c r="G31" s="445">
        <f>SUM(G26:G30)</f>
        <v>0</v>
      </c>
      <c r="H31" s="446"/>
      <c r="I31" s="237" t="s">
        <v>37</v>
      </c>
      <c r="J31" s="238">
        <f>IFERROR(IF(B31="",0,IF(NOT(AND(E31="",G31="")),ROUNDDOWN(((E31+G31)/(C31+G31))*100,1))),0)</f>
        <v>0</v>
      </c>
      <c r="K31" s="271" t="s">
        <v>108</v>
      </c>
      <c r="L31" s="270">
        <f>SUM(L26:L30)</f>
        <v>0</v>
      </c>
      <c r="M31" s="237" t="s">
        <v>37</v>
      </c>
      <c r="N31" s="447"/>
      <c r="O31" s="448"/>
    </row>
    <row r="32" spans="2:16" ht="24" customHeight="1"/>
  </sheetData>
  <mergeCells count="49">
    <mergeCell ref="B2:C2"/>
    <mergeCell ref="C3:D3"/>
    <mergeCell ref="C5:D5"/>
    <mergeCell ref="C6:D6"/>
    <mergeCell ref="C10:D10"/>
    <mergeCell ref="H10:K10"/>
    <mergeCell ref="E11:F11"/>
    <mergeCell ref="H11:J11"/>
    <mergeCell ref="B14:B15"/>
    <mergeCell ref="C14:D15"/>
    <mergeCell ref="E14:I14"/>
    <mergeCell ref="J14:K15"/>
    <mergeCell ref="E10:G10"/>
    <mergeCell ref="L14:M15"/>
    <mergeCell ref="N14:O15"/>
    <mergeCell ref="E15:F15"/>
    <mergeCell ref="G15:I15"/>
    <mergeCell ref="G16:H16"/>
    <mergeCell ref="N16:O16"/>
    <mergeCell ref="G17:H17"/>
    <mergeCell ref="N17:O17"/>
    <mergeCell ref="G18:H18"/>
    <mergeCell ref="N18:O18"/>
    <mergeCell ref="G19:H19"/>
    <mergeCell ref="N19:O19"/>
    <mergeCell ref="G20:H20"/>
    <mergeCell ref="N20:O20"/>
    <mergeCell ref="G21:H21"/>
    <mergeCell ref="N21:O21"/>
    <mergeCell ref="B24:B25"/>
    <mergeCell ref="C24:D25"/>
    <mergeCell ref="E24:I24"/>
    <mergeCell ref="J24:K25"/>
    <mergeCell ref="L24:M25"/>
    <mergeCell ref="N24:O25"/>
    <mergeCell ref="E25:F25"/>
    <mergeCell ref="G25:I25"/>
    <mergeCell ref="G26:H26"/>
    <mergeCell ref="N26:O26"/>
    <mergeCell ref="G27:H27"/>
    <mergeCell ref="N27:O27"/>
    <mergeCell ref="G31:H31"/>
    <mergeCell ref="N31:O31"/>
    <mergeCell ref="G28:H28"/>
    <mergeCell ref="N28:O28"/>
    <mergeCell ref="G29:H29"/>
    <mergeCell ref="N29:O29"/>
    <mergeCell ref="G30:H30"/>
    <mergeCell ref="N30:O30"/>
  </mergeCells>
  <phoneticPr fontId="3"/>
  <pageMargins left="0.78740157480314965" right="0.59055118110236227" top="0.39370078740157483" bottom="0.39370078740157483" header="0.59055118110236227" footer="0.19685039370078741"/>
  <pageSetup paperSize="9" scale="81"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C5285-6961-4A8D-8FC6-FAEC3D810BAE}">
  <dimension ref="A1:P34"/>
  <sheetViews>
    <sheetView view="pageBreakPreview" zoomScale="85" zoomScaleNormal="100" zoomScaleSheetLayoutView="85" workbookViewId="0"/>
  </sheetViews>
  <sheetFormatPr defaultRowHeight="13.5"/>
  <cols>
    <col min="1" max="1" width="1.625" style="3" customWidth="1"/>
    <col min="2" max="2" width="16.875" style="3" customWidth="1"/>
    <col min="3" max="3" width="12.125" style="3" customWidth="1"/>
    <col min="4" max="4" width="5.125" style="3" customWidth="1"/>
    <col min="5" max="5" width="7.125" style="3" customWidth="1"/>
    <col min="6" max="6" width="5" style="3" customWidth="1"/>
    <col min="7" max="7" width="5.125" style="3" customWidth="1"/>
    <col min="8" max="8" width="2" style="3" customWidth="1"/>
    <col min="9" max="9" width="5" style="3" customWidth="1"/>
    <col min="10" max="10" width="7.125" style="3" customWidth="1"/>
    <col min="11" max="11" width="5" style="3" customWidth="1"/>
    <col min="12" max="12" width="7.125" style="3" customWidth="1"/>
    <col min="13" max="13" width="5" style="3" customWidth="1"/>
    <col min="14" max="14" width="11" style="3" customWidth="1"/>
    <col min="15" max="15" width="12.125" style="3" customWidth="1"/>
    <col min="16" max="16" width="1.625" style="3" customWidth="1"/>
    <col min="17" max="259" width="9" style="3"/>
    <col min="260" max="260" width="1.625" style="3" customWidth="1"/>
    <col min="261" max="261" width="8.375" style="3" customWidth="1"/>
    <col min="262" max="262" width="6.125" style="3" customWidth="1"/>
    <col min="263" max="263" width="12" style="3" customWidth="1"/>
    <col min="264" max="264" width="13.75" style="3" customWidth="1"/>
    <col min="265" max="265" width="8.5" style="3" customWidth="1"/>
    <col min="266" max="266" width="13.875" style="3" customWidth="1"/>
    <col min="267" max="267" width="7.75" style="3" customWidth="1"/>
    <col min="268" max="268" width="12.875" style="3" customWidth="1"/>
    <col min="269" max="269" width="6.125" style="3" customWidth="1"/>
    <col min="270" max="270" width="16.375" style="3" customWidth="1"/>
    <col min="271" max="271" width="1.625" style="3" customWidth="1"/>
    <col min="272" max="515" width="9" style="3"/>
    <col min="516" max="516" width="1.625" style="3" customWidth="1"/>
    <col min="517" max="517" width="8.375" style="3" customWidth="1"/>
    <col min="518" max="518" width="6.125" style="3" customWidth="1"/>
    <col min="519" max="519" width="12" style="3" customWidth="1"/>
    <col min="520" max="520" width="13.75" style="3" customWidth="1"/>
    <col min="521" max="521" width="8.5" style="3" customWidth="1"/>
    <col min="522" max="522" width="13.875" style="3" customWidth="1"/>
    <col min="523" max="523" width="7.75" style="3" customWidth="1"/>
    <col min="524" max="524" width="12.875" style="3" customWidth="1"/>
    <col min="525" max="525" width="6.125" style="3" customWidth="1"/>
    <col min="526" max="526" width="16.375" style="3" customWidth="1"/>
    <col min="527" max="527" width="1.625" style="3" customWidth="1"/>
    <col min="528" max="771" width="9" style="3"/>
    <col min="772" max="772" width="1.625" style="3" customWidth="1"/>
    <col min="773" max="773" width="8.375" style="3" customWidth="1"/>
    <col min="774" max="774" width="6.125" style="3" customWidth="1"/>
    <col min="775" max="775" width="12" style="3" customWidth="1"/>
    <col min="776" max="776" width="13.75" style="3" customWidth="1"/>
    <col min="777" max="777" width="8.5" style="3" customWidth="1"/>
    <col min="778" max="778" width="13.875" style="3" customWidth="1"/>
    <col min="779" max="779" width="7.75" style="3" customWidth="1"/>
    <col min="780" max="780" width="12.875" style="3" customWidth="1"/>
    <col min="781" max="781" width="6.125" style="3" customWidth="1"/>
    <col min="782" max="782" width="16.375" style="3" customWidth="1"/>
    <col min="783" max="783" width="1.625" style="3" customWidth="1"/>
    <col min="784" max="1027" width="9" style="3"/>
    <col min="1028" max="1028" width="1.625" style="3" customWidth="1"/>
    <col min="1029" max="1029" width="8.375" style="3" customWidth="1"/>
    <col min="1030" max="1030" width="6.125" style="3" customWidth="1"/>
    <col min="1031" max="1031" width="12" style="3" customWidth="1"/>
    <col min="1032" max="1032" width="13.75" style="3" customWidth="1"/>
    <col min="1033" max="1033" width="8.5" style="3" customWidth="1"/>
    <col min="1034" max="1034" width="13.875" style="3" customWidth="1"/>
    <col min="1035" max="1035" width="7.75" style="3" customWidth="1"/>
    <col min="1036" max="1036" width="12.875" style="3" customWidth="1"/>
    <col min="1037" max="1037" width="6.125" style="3" customWidth="1"/>
    <col min="1038" max="1038" width="16.375" style="3" customWidth="1"/>
    <col min="1039" max="1039" width="1.625" style="3" customWidth="1"/>
    <col min="1040" max="1283" width="9" style="3"/>
    <col min="1284" max="1284" width="1.625" style="3" customWidth="1"/>
    <col min="1285" max="1285" width="8.375" style="3" customWidth="1"/>
    <col min="1286" max="1286" width="6.125" style="3" customWidth="1"/>
    <col min="1287" max="1287" width="12" style="3" customWidth="1"/>
    <col min="1288" max="1288" width="13.75" style="3" customWidth="1"/>
    <col min="1289" max="1289" width="8.5" style="3" customWidth="1"/>
    <col min="1290" max="1290" width="13.875" style="3" customWidth="1"/>
    <col min="1291" max="1291" width="7.75" style="3" customWidth="1"/>
    <col min="1292" max="1292" width="12.875" style="3" customWidth="1"/>
    <col min="1293" max="1293" width="6.125" style="3" customWidth="1"/>
    <col min="1294" max="1294" width="16.375" style="3" customWidth="1"/>
    <col min="1295" max="1295" width="1.625" style="3" customWidth="1"/>
    <col min="1296" max="1539" width="9" style="3"/>
    <col min="1540" max="1540" width="1.625" style="3" customWidth="1"/>
    <col min="1541" max="1541" width="8.375" style="3" customWidth="1"/>
    <col min="1542" max="1542" width="6.125" style="3" customWidth="1"/>
    <col min="1543" max="1543" width="12" style="3" customWidth="1"/>
    <col min="1544" max="1544" width="13.75" style="3" customWidth="1"/>
    <col min="1545" max="1545" width="8.5" style="3" customWidth="1"/>
    <col min="1546" max="1546" width="13.875" style="3" customWidth="1"/>
    <col min="1547" max="1547" width="7.75" style="3" customWidth="1"/>
    <col min="1548" max="1548" width="12.875" style="3" customWidth="1"/>
    <col min="1549" max="1549" width="6.125" style="3" customWidth="1"/>
    <col min="1550" max="1550" width="16.375" style="3" customWidth="1"/>
    <col min="1551" max="1551" width="1.625" style="3" customWidth="1"/>
    <col min="1552" max="1795" width="9" style="3"/>
    <col min="1796" max="1796" width="1.625" style="3" customWidth="1"/>
    <col min="1797" max="1797" width="8.375" style="3" customWidth="1"/>
    <col min="1798" max="1798" width="6.125" style="3" customWidth="1"/>
    <col min="1799" max="1799" width="12" style="3" customWidth="1"/>
    <col min="1800" max="1800" width="13.75" style="3" customWidth="1"/>
    <col min="1801" max="1801" width="8.5" style="3" customWidth="1"/>
    <col min="1802" max="1802" width="13.875" style="3" customWidth="1"/>
    <col min="1803" max="1803" width="7.75" style="3" customWidth="1"/>
    <col min="1804" max="1804" width="12.875" style="3" customWidth="1"/>
    <col min="1805" max="1805" width="6.125" style="3" customWidth="1"/>
    <col min="1806" max="1806" width="16.375" style="3" customWidth="1"/>
    <col min="1807" max="1807" width="1.625" style="3" customWidth="1"/>
    <col min="1808" max="2051" width="9" style="3"/>
    <col min="2052" max="2052" width="1.625" style="3" customWidth="1"/>
    <col min="2053" max="2053" width="8.375" style="3" customWidth="1"/>
    <col min="2054" max="2054" width="6.125" style="3" customWidth="1"/>
    <col min="2055" max="2055" width="12" style="3" customWidth="1"/>
    <col min="2056" max="2056" width="13.75" style="3" customWidth="1"/>
    <col min="2057" max="2057" width="8.5" style="3" customWidth="1"/>
    <col min="2058" max="2058" width="13.875" style="3" customWidth="1"/>
    <col min="2059" max="2059" width="7.75" style="3" customWidth="1"/>
    <col min="2060" max="2060" width="12.875" style="3" customWidth="1"/>
    <col min="2061" max="2061" width="6.125" style="3" customWidth="1"/>
    <col min="2062" max="2062" width="16.375" style="3" customWidth="1"/>
    <col min="2063" max="2063" width="1.625" style="3" customWidth="1"/>
    <col min="2064" max="2307" width="9" style="3"/>
    <col min="2308" max="2308" width="1.625" style="3" customWidth="1"/>
    <col min="2309" max="2309" width="8.375" style="3" customWidth="1"/>
    <col min="2310" max="2310" width="6.125" style="3" customWidth="1"/>
    <col min="2311" max="2311" width="12" style="3" customWidth="1"/>
    <col min="2312" max="2312" width="13.75" style="3" customWidth="1"/>
    <col min="2313" max="2313" width="8.5" style="3" customWidth="1"/>
    <col min="2314" max="2314" width="13.875" style="3" customWidth="1"/>
    <col min="2315" max="2315" width="7.75" style="3" customWidth="1"/>
    <col min="2316" max="2316" width="12.875" style="3" customWidth="1"/>
    <col min="2317" max="2317" width="6.125" style="3" customWidth="1"/>
    <col min="2318" max="2318" width="16.375" style="3" customWidth="1"/>
    <col min="2319" max="2319" width="1.625" style="3" customWidth="1"/>
    <col min="2320" max="2563" width="9" style="3"/>
    <col min="2564" max="2564" width="1.625" style="3" customWidth="1"/>
    <col min="2565" max="2565" width="8.375" style="3" customWidth="1"/>
    <col min="2566" max="2566" width="6.125" style="3" customWidth="1"/>
    <col min="2567" max="2567" width="12" style="3" customWidth="1"/>
    <col min="2568" max="2568" width="13.75" style="3" customWidth="1"/>
    <col min="2569" max="2569" width="8.5" style="3" customWidth="1"/>
    <col min="2570" max="2570" width="13.875" style="3" customWidth="1"/>
    <col min="2571" max="2571" width="7.75" style="3" customWidth="1"/>
    <col min="2572" max="2572" width="12.875" style="3" customWidth="1"/>
    <col min="2573" max="2573" width="6.125" style="3" customWidth="1"/>
    <col min="2574" max="2574" width="16.375" style="3" customWidth="1"/>
    <col min="2575" max="2575" width="1.625" style="3" customWidth="1"/>
    <col min="2576" max="2819" width="9" style="3"/>
    <col min="2820" max="2820" width="1.625" style="3" customWidth="1"/>
    <col min="2821" max="2821" width="8.375" style="3" customWidth="1"/>
    <col min="2822" max="2822" width="6.125" style="3" customWidth="1"/>
    <col min="2823" max="2823" width="12" style="3" customWidth="1"/>
    <col min="2824" max="2824" width="13.75" style="3" customWidth="1"/>
    <col min="2825" max="2825" width="8.5" style="3" customWidth="1"/>
    <col min="2826" max="2826" width="13.875" style="3" customWidth="1"/>
    <col min="2827" max="2827" width="7.75" style="3" customWidth="1"/>
    <col min="2828" max="2828" width="12.875" style="3" customWidth="1"/>
    <col min="2829" max="2829" width="6.125" style="3" customWidth="1"/>
    <col min="2830" max="2830" width="16.375" style="3" customWidth="1"/>
    <col min="2831" max="2831" width="1.625" style="3" customWidth="1"/>
    <col min="2832" max="3075" width="9" style="3"/>
    <col min="3076" max="3076" width="1.625" style="3" customWidth="1"/>
    <col min="3077" max="3077" width="8.375" style="3" customWidth="1"/>
    <col min="3078" max="3078" width="6.125" style="3" customWidth="1"/>
    <col min="3079" max="3079" width="12" style="3" customWidth="1"/>
    <col min="3080" max="3080" width="13.75" style="3" customWidth="1"/>
    <col min="3081" max="3081" width="8.5" style="3" customWidth="1"/>
    <col min="3082" max="3082" width="13.875" style="3" customWidth="1"/>
    <col min="3083" max="3083" width="7.75" style="3" customWidth="1"/>
    <col min="3084" max="3084" width="12.875" style="3" customWidth="1"/>
    <col min="3085" max="3085" width="6.125" style="3" customWidth="1"/>
    <col min="3086" max="3086" width="16.375" style="3" customWidth="1"/>
    <col min="3087" max="3087" width="1.625" style="3" customWidth="1"/>
    <col min="3088" max="3331" width="9" style="3"/>
    <col min="3332" max="3332" width="1.625" style="3" customWidth="1"/>
    <col min="3333" max="3333" width="8.375" style="3" customWidth="1"/>
    <col min="3334" max="3334" width="6.125" style="3" customWidth="1"/>
    <col min="3335" max="3335" width="12" style="3" customWidth="1"/>
    <col min="3336" max="3336" width="13.75" style="3" customWidth="1"/>
    <col min="3337" max="3337" width="8.5" style="3" customWidth="1"/>
    <col min="3338" max="3338" width="13.875" style="3" customWidth="1"/>
    <col min="3339" max="3339" width="7.75" style="3" customWidth="1"/>
    <col min="3340" max="3340" width="12.875" style="3" customWidth="1"/>
    <col min="3341" max="3341" width="6.125" style="3" customWidth="1"/>
    <col min="3342" max="3342" width="16.375" style="3" customWidth="1"/>
    <col min="3343" max="3343" width="1.625" style="3" customWidth="1"/>
    <col min="3344" max="3587" width="9" style="3"/>
    <col min="3588" max="3588" width="1.625" style="3" customWidth="1"/>
    <col min="3589" max="3589" width="8.375" style="3" customWidth="1"/>
    <col min="3590" max="3590" width="6.125" style="3" customWidth="1"/>
    <col min="3591" max="3591" width="12" style="3" customWidth="1"/>
    <col min="3592" max="3592" width="13.75" style="3" customWidth="1"/>
    <col min="3593" max="3593" width="8.5" style="3" customWidth="1"/>
    <col min="3594" max="3594" width="13.875" style="3" customWidth="1"/>
    <col min="3595" max="3595" width="7.75" style="3" customWidth="1"/>
    <col min="3596" max="3596" width="12.875" style="3" customWidth="1"/>
    <col min="3597" max="3597" width="6.125" style="3" customWidth="1"/>
    <col min="3598" max="3598" width="16.375" style="3" customWidth="1"/>
    <col min="3599" max="3599" width="1.625" style="3" customWidth="1"/>
    <col min="3600" max="3843" width="9" style="3"/>
    <col min="3844" max="3844" width="1.625" style="3" customWidth="1"/>
    <col min="3845" max="3845" width="8.375" style="3" customWidth="1"/>
    <col min="3846" max="3846" width="6.125" style="3" customWidth="1"/>
    <col min="3847" max="3847" width="12" style="3" customWidth="1"/>
    <col min="3848" max="3848" width="13.75" style="3" customWidth="1"/>
    <col min="3849" max="3849" width="8.5" style="3" customWidth="1"/>
    <col min="3850" max="3850" width="13.875" style="3" customWidth="1"/>
    <col min="3851" max="3851" width="7.75" style="3" customWidth="1"/>
    <col min="3852" max="3852" width="12.875" style="3" customWidth="1"/>
    <col min="3853" max="3853" width="6.125" style="3" customWidth="1"/>
    <col min="3854" max="3854" width="16.375" style="3" customWidth="1"/>
    <col min="3855" max="3855" width="1.625" style="3" customWidth="1"/>
    <col min="3856" max="4099" width="9" style="3"/>
    <col min="4100" max="4100" width="1.625" style="3" customWidth="1"/>
    <col min="4101" max="4101" width="8.375" style="3" customWidth="1"/>
    <col min="4102" max="4102" width="6.125" style="3" customWidth="1"/>
    <col min="4103" max="4103" width="12" style="3" customWidth="1"/>
    <col min="4104" max="4104" width="13.75" style="3" customWidth="1"/>
    <col min="4105" max="4105" width="8.5" style="3" customWidth="1"/>
    <col min="4106" max="4106" width="13.875" style="3" customWidth="1"/>
    <col min="4107" max="4107" width="7.75" style="3" customWidth="1"/>
    <col min="4108" max="4108" width="12.875" style="3" customWidth="1"/>
    <col min="4109" max="4109" width="6.125" style="3" customWidth="1"/>
    <col min="4110" max="4110" width="16.375" style="3" customWidth="1"/>
    <col min="4111" max="4111" width="1.625" style="3" customWidth="1"/>
    <col min="4112" max="4355" width="9" style="3"/>
    <col min="4356" max="4356" width="1.625" style="3" customWidth="1"/>
    <col min="4357" max="4357" width="8.375" style="3" customWidth="1"/>
    <col min="4358" max="4358" width="6.125" style="3" customWidth="1"/>
    <col min="4359" max="4359" width="12" style="3" customWidth="1"/>
    <col min="4360" max="4360" width="13.75" style="3" customWidth="1"/>
    <col min="4361" max="4361" width="8.5" style="3" customWidth="1"/>
    <col min="4362" max="4362" width="13.875" style="3" customWidth="1"/>
    <col min="4363" max="4363" width="7.75" style="3" customWidth="1"/>
    <col min="4364" max="4364" width="12.875" style="3" customWidth="1"/>
    <col min="4365" max="4365" width="6.125" style="3" customWidth="1"/>
    <col min="4366" max="4366" width="16.375" style="3" customWidth="1"/>
    <col min="4367" max="4367" width="1.625" style="3" customWidth="1"/>
    <col min="4368" max="4611" width="9" style="3"/>
    <col min="4612" max="4612" width="1.625" style="3" customWidth="1"/>
    <col min="4613" max="4613" width="8.375" style="3" customWidth="1"/>
    <col min="4614" max="4614" width="6.125" style="3" customWidth="1"/>
    <col min="4615" max="4615" width="12" style="3" customWidth="1"/>
    <col min="4616" max="4616" width="13.75" style="3" customWidth="1"/>
    <col min="4617" max="4617" width="8.5" style="3" customWidth="1"/>
    <col min="4618" max="4618" width="13.875" style="3" customWidth="1"/>
    <col min="4619" max="4619" width="7.75" style="3" customWidth="1"/>
    <col min="4620" max="4620" width="12.875" style="3" customWidth="1"/>
    <col min="4621" max="4621" width="6.125" style="3" customWidth="1"/>
    <col min="4622" max="4622" width="16.375" style="3" customWidth="1"/>
    <col min="4623" max="4623" width="1.625" style="3" customWidth="1"/>
    <col min="4624" max="4867" width="9" style="3"/>
    <col min="4868" max="4868" width="1.625" style="3" customWidth="1"/>
    <col min="4869" max="4869" width="8.375" style="3" customWidth="1"/>
    <col min="4870" max="4870" width="6.125" style="3" customWidth="1"/>
    <col min="4871" max="4871" width="12" style="3" customWidth="1"/>
    <col min="4872" max="4872" width="13.75" style="3" customWidth="1"/>
    <col min="4873" max="4873" width="8.5" style="3" customWidth="1"/>
    <col min="4874" max="4874" width="13.875" style="3" customWidth="1"/>
    <col min="4875" max="4875" width="7.75" style="3" customWidth="1"/>
    <col min="4876" max="4876" width="12.875" style="3" customWidth="1"/>
    <col min="4877" max="4877" width="6.125" style="3" customWidth="1"/>
    <col min="4878" max="4878" width="16.375" style="3" customWidth="1"/>
    <col min="4879" max="4879" width="1.625" style="3" customWidth="1"/>
    <col min="4880" max="5123" width="9" style="3"/>
    <col min="5124" max="5124" width="1.625" style="3" customWidth="1"/>
    <col min="5125" max="5125" width="8.375" style="3" customWidth="1"/>
    <col min="5126" max="5126" width="6.125" style="3" customWidth="1"/>
    <col min="5127" max="5127" width="12" style="3" customWidth="1"/>
    <col min="5128" max="5128" width="13.75" style="3" customWidth="1"/>
    <col min="5129" max="5129" width="8.5" style="3" customWidth="1"/>
    <col min="5130" max="5130" width="13.875" style="3" customWidth="1"/>
    <col min="5131" max="5131" width="7.75" style="3" customWidth="1"/>
    <col min="5132" max="5132" width="12.875" style="3" customWidth="1"/>
    <col min="5133" max="5133" width="6.125" style="3" customWidth="1"/>
    <col min="5134" max="5134" width="16.375" style="3" customWidth="1"/>
    <col min="5135" max="5135" width="1.625" style="3" customWidth="1"/>
    <col min="5136" max="5379" width="9" style="3"/>
    <col min="5380" max="5380" width="1.625" style="3" customWidth="1"/>
    <col min="5381" max="5381" width="8.375" style="3" customWidth="1"/>
    <col min="5382" max="5382" width="6.125" style="3" customWidth="1"/>
    <col min="5383" max="5383" width="12" style="3" customWidth="1"/>
    <col min="5384" max="5384" width="13.75" style="3" customWidth="1"/>
    <col min="5385" max="5385" width="8.5" style="3" customWidth="1"/>
    <col min="5386" max="5386" width="13.875" style="3" customWidth="1"/>
    <col min="5387" max="5387" width="7.75" style="3" customWidth="1"/>
    <col min="5388" max="5388" width="12.875" style="3" customWidth="1"/>
    <col min="5389" max="5389" width="6.125" style="3" customWidth="1"/>
    <col min="5390" max="5390" width="16.375" style="3" customWidth="1"/>
    <col min="5391" max="5391" width="1.625" style="3" customWidth="1"/>
    <col min="5392" max="5635" width="9" style="3"/>
    <col min="5636" max="5636" width="1.625" style="3" customWidth="1"/>
    <col min="5637" max="5637" width="8.375" style="3" customWidth="1"/>
    <col min="5638" max="5638" width="6.125" style="3" customWidth="1"/>
    <col min="5639" max="5639" width="12" style="3" customWidth="1"/>
    <col min="5640" max="5640" width="13.75" style="3" customWidth="1"/>
    <col min="5641" max="5641" width="8.5" style="3" customWidth="1"/>
    <col min="5642" max="5642" width="13.875" style="3" customWidth="1"/>
    <col min="5643" max="5643" width="7.75" style="3" customWidth="1"/>
    <col min="5644" max="5644" width="12.875" style="3" customWidth="1"/>
    <col min="5645" max="5645" width="6.125" style="3" customWidth="1"/>
    <col min="5646" max="5646" width="16.375" style="3" customWidth="1"/>
    <col min="5647" max="5647" width="1.625" style="3" customWidth="1"/>
    <col min="5648" max="5891" width="9" style="3"/>
    <col min="5892" max="5892" width="1.625" style="3" customWidth="1"/>
    <col min="5893" max="5893" width="8.375" style="3" customWidth="1"/>
    <col min="5894" max="5894" width="6.125" style="3" customWidth="1"/>
    <col min="5895" max="5895" width="12" style="3" customWidth="1"/>
    <col min="5896" max="5896" width="13.75" style="3" customWidth="1"/>
    <col min="5897" max="5897" width="8.5" style="3" customWidth="1"/>
    <col min="5898" max="5898" width="13.875" style="3" customWidth="1"/>
    <col min="5899" max="5899" width="7.75" style="3" customWidth="1"/>
    <col min="5900" max="5900" width="12.875" style="3" customWidth="1"/>
    <col min="5901" max="5901" width="6.125" style="3" customWidth="1"/>
    <col min="5902" max="5902" width="16.375" style="3" customWidth="1"/>
    <col min="5903" max="5903" width="1.625" style="3" customWidth="1"/>
    <col min="5904" max="6147" width="9" style="3"/>
    <col min="6148" max="6148" width="1.625" style="3" customWidth="1"/>
    <col min="6149" max="6149" width="8.375" style="3" customWidth="1"/>
    <col min="6150" max="6150" width="6.125" style="3" customWidth="1"/>
    <col min="6151" max="6151" width="12" style="3" customWidth="1"/>
    <col min="6152" max="6152" width="13.75" style="3" customWidth="1"/>
    <col min="6153" max="6153" width="8.5" style="3" customWidth="1"/>
    <col min="6154" max="6154" width="13.875" style="3" customWidth="1"/>
    <col min="6155" max="6155" width="7.75" style="3" customWidth="1"/>
    <col min="6156" max="6156" width="12.875" style="3" customWidth="1"/>
    <col min="6157" max="6157" width="6.125" style="3" customWidth="1"/>
    <col min="6158" max="6158" width="16.375" style="3" customWidth="1"/>
    <col min="6159" max="6159" width="1.625" style="3" customWidth="1"/>
    <col min="6160" max="6403" width="9" style="3"/>
    <col min="6404" max="6404" width="1.625" style="3" customWidth="1"/>
    <col min="6405" max="6405" width="8.375" style="3" customWidth="1"/>
    <col min="6406" max="6406" width="6.125" style="3" customWidth="1"/>
    <col min="6407" max="6407" width="12" style="3" customWidth="1"/>
    <col min="6408" max="6408" width="13.75" style="3" customWidth="1"/>
    <col min="6409" max="6409" width="8.5" style="3" customWidth="1"/>
    <col min="6410" max="6410" width="13.875" style="3" customWidth="1"/>
    <col min="6411" max="6411" width="7.75" style="3" customWidth="1"/>
    <col min="6412" max="6412" width="12.875" style="3" customWidth="1"/>
    <col min="6413" max="6413" width="6.125" style="3" customWidth="1"/>
    <col min="6414" max="6414" width="16.375" style="3" customWidth="1"/>
    <col min="6415" max="6415" width="1.625" style="3" customWidth="1"/>
    <col min="6416" max="6659" width="9" style="3"/>
    <col min="6660" max="6660" width="1.625" style="3" customWidth="1"/>
    <col min="6661" max="6661" width="8.375" style="3" customWidth="1"/>
    <col min="6662" max="6662" width="6.125" style="3" customWidth="1"/>
    <col min="6663" max="6663" width="12" style="3" customWidth="1"/>
    <col min="6664" max="6664" width="13.75" style="3" customWidth="1"/>
    <col min="6665" max="6665" width="8.5" style="3" customWidth="1"/>
    <col min="6666" max="6666" width="13.875" style="3" customWidth="1"/>
    <col min="6667" max="6667" width="7.75" style="3" customWidth="1"/>
    <col min="6668" max="6668" width="12.875" style="3" customWidth="1"/>
    <col min="6669" max="6669" width="6.125" style="3" customWidth="1"/>
    <col min="6670" max="6670" width="16.375" style="3" customWidth="1"/>
    <col min="6671" max="6671" width="1.625" style="3" customWidth="1"/>
    <col min="6672" max="6915" width="9" style="3"/>
    <col min="6916" max="6916" width="1.625" style="3" customWidth="1"/>
    <col min="6917" max="6917" width="8.375" style="3" customWidth="1"/>
    <col min="6918" max="6918" width="6.125" style="3" customWidth="1"/>
    <col min="6919" max="6919" width="12" style="3" customWidth="1"/>
    <col min="6920" max="6920" width="13.75" style="3" customWidth="1"/>
    <col min="6921" max="6921" width="8.5" style="3" customWidth="1"/>
    <col min="6922" max="6922" width="13.875" style="3" customWidth="1"/>
    <col min="6923" max="6923" width="7.75" style="3" customWidth="1"/>
    <col min="6924" max="6924" width="12.875" style="3" customWidth="1"/>
    <col min="6925" max="6925" width="6.125" style="3" customWidth="1"/>
    <col min="6926" max="6926" width="16.375" style="3" customWidth="1"/>
    <col min="6927" max="6927" width="1.625" style="3" customWidth="1"/>
    <col min="6928" max="7171" width="9" style="3"/>
    <col min="7172" max="7172" width="1.625" style="3" customWidth="1"/>
    <col min="7173" max="7173" width="8.375" style="3" customWidth="1"/>
    <col min="7174" max="7174" width="6.125" style="3" customWidth="1"/>
    <col min="7175" max="7175" width="12" style="3" customWidth="1"/>
    <col min="7176" max="7176" width="13.75" style="3" customWidth="1"/>
    <col min="7177" max="7177" width="8.5" style="3" customWidth="1"/>
    <col min="7178" max="7178" width="13.875" style="3" customWidth="1"/>
    <col min="7179" max="7179" width="7.75" style="3" customWidth="1"/>
    <col min="7180" max="7180" width="12.875" style="3" customWidth="1"/>
    <col min="7181" max="7181" width="6.125" style="3" customWidth="1"/>
    <col min="7182" max="7182" width="16.375" style="3" customWidth="1"/>
    <col min="7183" max="7183" width="1.625" style="3" customWidth="1"/>
    <col min="7184" max="7427" width="9" style="3"/>
    <col min="7428" max="7428" width="1.625" style="3" customWidth="1"/>
    <col min="7429" max="7429" width="8.375" style="3" customWidth="1"/>
    <col min="7430" max="7430" width="6.125" style="3" customWidth="1"/>
    <col min="7431" max="7431" width="12" style="3" customWidth="1"/>
    <col min="7432" max="7432" width="13.75" style="3" customWidth="1"/>
    <col min="7433" max="7433" width="8.5" style="3" customWidth="1"/>
    <col min="7434" max="7434" width="13.875" style="3" customWidth="1"/>
    <col min="7435" max="7435" width="7.75" style="3" customWidth="1"/>
    <col min="7436" max="7436" width="12.875" style="3" customWidth="1"/>
    <col min="7437" max="7437" width="6.125" style="3" customWidth="1"/>
    <col min="7438" max="7438" width="16.375" style="3" customWidth="1"/>
    <col min="7439" max="7439" width="1.625" style="3" customWidth="1"/>
    <col min="7440" max="7683" width="9" style="3"/>
    <col min="7684" max="7684" width="1.625" style="3" customWidth="1"/>
    <col min="7685" max="7685" width="8.375" style="3" customWidth="1"/>
    <col min="7686" max="7686" width="6.125" style="3" customWidth="1"/>
    <col min="7687" max="7687" width="12" style="3" customWidth="1"/>
    <col min="7688" max="7688" width="13.75" style="3" customWidth="1"/>
    <col min="7689" max="7689" width="8.5" style="3" customWidth="1"/>
    <col min="7690" max="7690" width="13.875" style="3" customWidth="1"/>
    <col min="7691" max="7691" width="7.75" style="3" customWidth="1"/>
    <col min="7692" max="7692" width="12.875" style="3" customWidth="1"/>
    <col min="7693" max="7693" width="6.125" style="3" customWidth="1"/>
    <col min="7694" max="7694" width="16.375" style="3" customWidth="1"/>
    <col min="7695" max="7695" width="1.625" style="3" customWidth="1"/>
    <col min="7696" max="7939" width="9" style="3"/>
    <col min="7940" max="7940" width="1.625" style="3" customWidth="1"/>
    <col min="7941" max="7941" width="8.375" style="3" customWidth="1"/>
    <col min="7942" max="7942" width="6.125" style="3" customWidth="1"/>
    <col min="7943" max="7943" width="12" style="3" customWidth="1"/>
    <col min="7944" max="7944" width="13.75" style="3" customWidth="1"/>
    <col min="7945" max="7945" width="8.5" style="3" customWidth="1"/>
    <col min="7946" max="7946" width="13.875" style="3" customWidth="1"/>
    <col min="7947" max="7947" width="7.75" style="3" customWidth="1"/>
    <col min="7948" max="7948" width="12.875" style="3" customWidth="1"/>
    <col min="7949" max="7949" width="6.125" style="3" customWidth="1"/>
    <col min="7950" max="7950" width="16.375" style="3" customWidth="1"/>
    <col min="7951" max="7951" width="1.625" style="3" customWidth="1"/>
    <col min="7952" max="8195" width="9" style="3"/>
    <col min="8196" max="8196" width="1.625" style="3" customWidth="1"/>
    <col min="8197" max="8197" width="8.375" style="3" customWidth="1"/>
    <col min="8198" max="8198" width="6.125" style="3" customWidth="1"/>
    <col min="8199" max="8199" width="12" style="3" customWidth="1"/>
    <col min="8200" max="8200" width="13.75" style="3" customWidth="1"/>
    <col min="8201" max="8201" width="8.5" style="3" customWidth="1"/>
    <col min="8202" max="8202" width="13.875" style="3" customWidth="1"/>
    <col min="8203" max="8203" width="7.75" style="3" customWidth="1"/>
    <col min="8204" max="8204" width="12.875" style="3" customWidth="1"/>
    <col min="8205" max="8205" width="6.125" style="3" customWidth="1"/>
    <col min="8206" max="8206" width="16.375" style="3" customWidth="1"/>
    <col min="8207" max="8207" width="1.625" style="3" customWidth="1"/>
    <col min="8208" max="8451" width="9" style="3"/>
    <col min="8452" max="8452" width="1.625" style="3" customWidth="1"/>
    <col min="8453" max="8453" width="8.375" style="3" customWidth="1"/>
    <col min="8454" max="8454" width="6.125" style="3" customWidth="1"/>
    <col min="8455" max="8455" width="12" style="3" customWidth="1"/>
    <col min="8456" max="8456" width="13.75" style="3" customWidth="1"/>
    <col min="8457" max="8457" width="8.5" style="3" customWidth="1"/>
    <col min="8458" max="8458" width="13.875" style="3" customWidth="1"/>
    <col min="8459" max="8459" width="7.75" style="3" customWidth="1"/>
    <col min="8460" max="8460" width="12.875" style="3" customWidth="1"/>
    <col min="8461" max="8461" width="6.125" style="3" customWidth="1"/>
    <col min="8462" max="8462" width="16.375" style="3" customWidth="1"/>
    <col min="8463" max="8463" width="1.625" style="3" customWidth="1"/>
    <col min="8464" max="8707" width="9" style="3"/>
    <col min="8708" max="8708" width="1.625" style="3" customWidth="1"/>
    <col min="8709" max="8709" width="8.375" style="3" customWidth="1"/>
    <col min="8710" max="8710" width="6.125" style="3" customWidth="1"/>
    <col min="8711" max="8711" width="12" style="3" customWidth="1"/>
    <col min="8712" max="8712" width="13.75" style="3" customWidth="1"/>
    <col min="8713" max="8713" width="8.5" style="3" customWidth="1"/>
    <col min="8714" max="8714" width="13.875" style="3" customWidth="1"/>
    <col min="8715" max="8715" width="7.75" style="3" customWidth="1"/>
    <col min="8716" max="8716" width="12.875" style="3" customWidth="1"/>
    <col min="8717" max="8717" width="6.125" style="3" customWidth="1"/>
    <col min="8718" max="8718" width="16.375" style="3" customWidth="1"/>
    <col min="8719" max="8719" width="1.625" style="3" customWidth="1"/>
    <col min="8720" max="8963" width="9" style="3"/>
    <col min="8964" max="8964" width="1.625" style="3" customWidth="1"/>
    <col min="8965" max="8965" width="8.375" style="3" customWidth="1"/>
    <col min="8966" max="8966" width="6.125" style="3" customWidth="1"/>
    <col min="8967" max="8967" width="12" style="3" customWidth="1"/>
    <col min="8968" max="8968" width="13.75" style="3" customWidth="1"/>
    <col min="8969" max="8969" width="8.5" style="3" customWidth="1"/>
    <col min="8970" max="8970" width="13.875" style="3" customWidth="1"/>
    <col min="8971" max="8971" width="7.75" style="3" customWidth="1"/>
    <col min="8972" max="8972" width="12.875" style="3" customWidth="1"/>
    <col min="8973" max="8973" width="6.125" style="3" customWidth="1"/>
    <col min="8974" max="8974" width="16.375" style="3" customWidth="1"/>
    <col min="8975" max="8975" width="1.625" style="3" customWidth="1"/>
    <col min="8976" max="9219" width="9" style="3"/>
    <col min="9220" max="9220" width="1.625" style="3" customWidth="1"/>
    <col min="9221" max="9221" width="8.375" style="3" customWidth="1"/>
    <col min="9222" max="9222" width="6.125" style="3" customWidth="1"/>
    <col min="9223" max="9223" width="12" style="3" customWidth="1"/>
    <col min="9224" max="9224" width="13.75" style="3" customWidth="1"/>
    <col min="9225" max="9225" width="8.5" style="3" customWidth="1"/>
    <col min="9226" max="9226" width="13.875" style="3" customWidth="1"/>
    <col min="9227" max="9227" width="7.75" style="3" customWidth="1"/>
    <col min="9228" max="9228" width="12.875" style="3" customWidth="1"/>
    <col min="9229" max="9229" width="6.125" style="3" customWidth="1"/>
    <col min="9230" max="9230" width="16.375" style="3" customWidth="1"/>
    <col min="9231" max="9231" width="1.625" style="3" customWidth="1"/>
    <col min="9232" max="9475" width="9" style="3"/>
    <col min="9476" max="9476" width="1.625" style="3" customWidth="1"/>
    <col min="9477" max="9477" width="8.375" style="3" customWidth="1"/>
    <col min="9478" max="9478" width="6.125" style="3" customWidth="1"/>
    <col min="9479" max="9479" width="12" style="3" customWidth="1"/>
    <col min="9480" max="9480" width="13.75" style="3" customWidth="1"/>
    <col min="9481" max="9481" width="8.5" style="3" customWidth="1"/>
    <col min="9482" max="9482" width="13.875" style="3" customWidth="1"/>
    <col min="9483" max="9483" width="7.75" style="3" customWidth="1"/>
    <col min="9484" max="9484" width="12.875" style="3" customWidth="1"/>
    <col min="9485" max="9485" width="6.125" style="3" customWidth="1"/>
    <col min="9486" max="9486" width="16.375" style="3" customWidth="1"/>
    <col min="9487" max="9487" width="1.625" style="3" customWidth="1"/>
    <col min="9488" max="9731" width="9" style="3"/>
    <col min="9732" max="9732" width="1.625" style="3" customWidth="1"/>
    <col min="9733" max="9733" width="8.375" style="3" customWidth="1"/>
    <col min="9734" max="9734" width="6.125" style="3" customWidth="1"/>
    <col min="9735" max="9735" width="12" style="3" customWidth="1"/>
    <col min="9736" max="9736" width="13.75" style="3" customWidth="1"/>
    <col min="9737" max="9737" width="8.5" style="3" customWidth="1"/>
    <col min="9738" max="9738" width="13.875" style="3" customWidth="1"/>
    <col min="9739" max="9739" width="7.75" style="3" customWidth="1"/>
    <col min="9740" max="9740" width="12.875" style="3" customWidth="1"/>
    <col min="9741" max="9741" width="6.125" style="3" customWidth="1"/>
    <col min="9742" max="9742" width="16.375" style="3" customWidth="1"/>
    <col min="9743" max="9743" width="1.625" style="3" customWidth="1"/>
    <col min="9744" max="9987" width="9" style="3"/>
    <col min="9988" max="9988" width="1.625" style="3" customWidth="1"/>
    <col min="9989" max="9989" width="8.375" style="3" customWidth="1"/>
    <col min="9990" max="9990" width="6.125" style="3" customWidth="1"/>
    <col min="9991" max="9991" width="12" style="3" customWidth="1"/>
    <col min="9992" max="9992" width="13.75" style="3" customWidth="1"/>
    <col min="9993" max="9993" width="8.5" style="3" customWidth="1"/>
    <col min="9994" max="9994" width="13.875" style="3" customWidth="1"/>
    <col min="9995" max="9995" width="7.75" style="3" customWidth="1"/>
    <col min="9996" max="9996" width="12.875" style="3" customWidth="1"/>
    <col min="9997" max="9997" width="6.125" style="3" customWidth="1"/>
    <col min="9998" max="9998" width="16.375" style="3" customWidth="1"/>
    <col min="9999" max="9999" width="1.625" style="3" customWidth="1"/>
    <col min="10000" max="10243" width="9" style="3"/>
    <col min="10244" max="10244" width="1.625" style="3" customWidth="1"/>
    <col min="10245" max="10245" width="8.375" style="3" customWidth="1"/>
    <col min="10246" max="10246" width="6.125" style="3" customWidth="1"/>
    <col min="10247" max="10247" width="12" style="3" customWidth="1"/>
    <col min="10248" max="10248" width="13.75" style="3" customWidth="1"/>
    <col min="10249" max="10249" width="8.5" style="3" customWidth="1"/>
    <col min="10250" max="10250" width="13.875" style="3" customWidth="1"/>
    <col min="10251" max="10251" width="7.75" style="3" customWidth="1"/>
    <col min="10252" max="10252" width="12.875" style="3" customWidth="1"/>
    <col min="10253" max="10253" width="6.125" style="3" customWidth="1"/>
    <col min="10254" max="10254" width="16.375" style="3" customWidth="1"/>
    <col min="10255" max="10255" width="1.625" style="3" customWidth="1"/>
    <col min="10256" max="10499" width="9" style="3"/>
    <col min="10500" max="10500" width="1.625" style="3" customWidth="1"/>
    <col min="10501" max="10501" width="8.375" style="3" customWidth="1"/>
    <col min="10502" max="10502" width="6.125" style="3" customWidth="1"/>
    <col min="10503" max="10503" width="12" style="3" customWidth="1"/>
    <col min="10504" max="10504" width="13.75" style="3" customWidth="1"/>
    <col min="10505" max="10505" width="8.5" style="3" customWidth="1"/>
    <col min="10506" max="10506" width="13.875" style="3" customWidth="1"/>
    <col min="10507" max="10507" width="7.75" style="3" customWidth="1"/>
    <col min="10508" max="10508" width="12.875" style="3" customWidth="1"/>
    <col min="10509" max="10509" width="6.125" style="3" customWidth="1"/>
    <col min="10510" max="10510" width="16.375" style="3" customWidth="1"/>
    <col min="10511" max="10511" width="1.625" style="3" customWidth="1"/>
    <col min="10512" max="10755" width="9" style="3"/>
    <col min="10756" max="10756" width="1.625" style="3" customWidth="1"/>
    <col min="10757" max="10757" width="8.375" style="3" customWidth="1"/>
    <col min="10758" max="10758" width="6.125" style="3" customWidth="1"/>
    <col min="10759" max="10759" width="12" style="3" customWidth="1"/>
    <col min="10760" max="10760" width="13.75" style="3" customWidth="1"/>
    <col min="10761" max="10761" width="8.5" style="3" customWidth="1"/>
    <col min="10762" max="10762" width="13.875" style="3" customWidth="1"/>
    <col min="10763" max="10763" width="7.75" style="3" customWidth="1"/>
    <col min="10764" max="10764" width="12.875" style="3" customWidth="1"/>
    <col min="10765" max="10765" width="6.125" style="3" customWidth="1"/>
    <col min="10766" max="10766" width="16.375" style="3" customWidth="1"/>
    <col min="10767" max="10767" width="1.625" style="3" customWidth="1"/>
    <col min="10768" max="11011" width="9" style="3"/>
    <col min="11012" max="11012" width="1.625" style="3" customWidth="1"/>
    <col min="11013" max="11013" width="8.375" style="3" customWidth="1"/>
    <col min="11014" max="11014" width="6.125" style="3" customWidth="1"/>
    <col min="11015" max="11015" width="12" style="3" customWidth="1"/>
    <col min="11016" max="11016" width="13.75" style="3" customWidth="1"/>
    <col min="11017" max="11017" width="8.5" style="3" customWidth="1"/>
    <col min="11018" max="11018" width="13.875" style="3" customWidth="1"/>
    <col min="11019" max="11019" width="7.75" style="3" customWidth="1"/>
    <col min="11020" max="11020" width="12.875" style="3" customWidth="1"/>
    <col min="11021" max="11021" width="6.125" style="3" customWidth="1"/>
    <col min="11022" max="11022" width="16.375" style="3" customWidth="1"/>
    <col min="11023" max="11023" width="1.625" style="3" customWidth="1"/>
    <col min="11024" max="11267" width="9" style="3"/>
    <col min="11268" max="11268" width="1.625" style="3" customWidth="1"/>
    <col min="11269" max="11269" width="8.375" style="3" customWidth="1"/>
    <col min="11270" max="11270" width="6.125" style="3" customWidth="1"/>
    <col min="11271" max="11271" width="12" style="3" customWidth="1"/>
    <col min="11272" max="11272" width="13.75" style="3" customWidth="1"/>
    <col min="11273" max="11273" width="8.5" style="3" customWidth="1"/>
    <col min="11274" max="11274" width="13.875" style="3" customWidth="1"/>
    <col min="11275" max="11275" width="7.75" style="3" customWidth="1"/>
    <col min="11276" max="11276" width="12.875" style="3" customWidth="1"/>
    <col min="11277" max="11277" width="6.125" style="3" customWidth="1"/>
    <col min="11278" max="11278" width="16.375" style="3" customWidth="1"/>
    <col min="11279" max="11279" width="1.625" style="3" customWidth="1"/>
    <col min="11280" max="11523" width="9" style="3"/>
    <col min="11524" max="11524" width="1.625" style="3" customWidth="1"/>
    <col min="11525" max="11525" width="8.375" style="3" customWidth="1"/>
    <col min="11526" max="11526" width="6.125" style="3" customWidth="1"/>
    <col min="11527" max="11527" width="12" style="3" customWidth="1"/>
    <col min="11528" max="11528" width="13.75" style="3" customWidth="1"/>
    <col min="11529" max="11529" width="8.5" style="3" customWidth="1"/>
    <col min="11530" max="11530" width="13.875" style="3" customWidth="1"/>
    <col min="11531" max="11531" width="7.75" style="3" customWidth="1"/>
    <col min="11532" max="11532" width="12.875" style="3" customWidth="1"/>
    <col min="11533" max="11533" width="6.125" style="3" customWidth="1"/>
    <col min="11534" max="11534" width="16.375" style="3" customWidth="1"/>
    <col min="11535" max="11535" width="1.625" style="3" customWidth="1"/>
    <col min="11536" max="11779" width="9" style="3"/>
    <col min="11780" max="11780" width="1.625" style="3" customWidth="1"/>
    <col min="11781" max="11781" width="8.375" style="3" customWidth="1"/>
    <col min="11782" max="11782" width="6.125" style="3" customWidth="1"/>
    <col min="11783" max="11783" width="12" style="3" customWidth="1"/>
    <col min="11784" max="11784" width="13.75" style="3" customWidth="1"/>
    <col min="11785" max="11785" width="8.5" style="3" customWidth="1"/>
    <col min="11786" max="11786" width="13.875" style="3" customWidth="1"/>
    <col min="11787" max="11787" width="7.75" style="3" customWidth="1"/>
    <col min="11788" max="11788" width="12.875" style="3" customWidth="1"/>
    <col min="11789" max="11789" width="6.125" style="3" customWidth="1"/>
    <col min="11790" max="11790" width="16.375" style="3" customWidth="1"/>
    <col min="11791" max="11791" width="1.625" style="3" customWidth="1"/>
    <col min="11792" max="12035" width="9" style="3"/>
    <col min="12036" max="12036" width="1.625" style="3" customWidth="1"/>
    <col min="12037" max="12037" width="8.375" style="3" customWidth="1"/>
    <col min="12038" max="12038" width="6.125" style="3" customWidth="1"/>
    <col min="12039" max="12039" width="12" style="3" customWidth="1"/>
    <col min="12040" max="12040" width="13.75" style="3" customWidth="1"/>
    <col min="12041" max="12041" width="8.5" style="3" customWidth="1"/>
    <col min="12042" max="12042" width="13.875" style="3" customWidth="1"/>
    <col min="12043" max="12043" width="7.75" style="3" customWidth="1"/>
    <col min="12044" max="12044" width="12.875" style="3" customWidth="1"/>
    <col min="12045" max="12045" width="6.125" style="3" customWidth="1"/>
    <col min="12046" max="12046" width="16.375" style="3" customWidth="1"/>
    <col min="12047" max="12047" width="1.625" style="3" customWidth="1"/>
    <col min="12048" max="12291" width="9" style="3"/>
    <col min="12292" max="12292" width="1.625" style="3" customWidth="1"/>
    <col min="12293" max="12293" width="8.375" style="3" customWidth="1"/>
    <col min="12294" max="12294" width="6.125" style="3" customWidth="1"/>
    <col min="12295" max="12295" width="12" style="3" customWidth="1"/>
    <col min="12296" max="12296" width="13.75" style="3" customWidth="1"/>
    <col min="12297" max="12297" width="8.5" style="3" customWidth="1"/>
    <col min="12298" max="12298" width="13.875" style="3" customWidth="1"/>
    <col min="12299" max="12299" width="7.75" style="3" customWidth="1"/>
    <col min="12300" max="12300" width="12.875" style="3" customWidth="1"/>
    <col min="12301" max="12301" width="6.125" style="3" customWidth="1"/>
    <col min="12302" max="12302" width="16.375" style="3" customWidth="1"/>
    <col min="12303" max="12303" width="1.625" style="3" customWidth="1"/>
    <col min="12304" max="12547" width="9" style="3"/>
    <col min="12548" max="12548" width="1.625" style="3" customWidth="1"/>
    <col min="12549" max="12549" width="8.375" style="3" customWidth="1"/>
    <col min="12550" max="12550" width="6.125" style="3" customWidth="1"/>
    <col min="12551" max="12551" width="12" style="3" customWidth="1"/>
    <col min="12552" max="12552" width="13.75" style="3" customWidth="1"/>
    <col min="12553" max="12553" width="8.5" style="3" customWidth="1"/>
    <col min="12554" max="12554" width="13.875" style="3" customWidth="1"/>
    <col min="12555" max="12555" width="7.75" style="3" customWidth="1"/>
    <col min="12556" max="12556" width="12.875" style="3" customWidth="1"/>
    <col min="12557" max="12557" width="6.125" style="3" customWidth="1"/>
    <col min="12558" max="12558" width="16.375" style="3" customWidth="1"/>
    <col min="12559" max="12559" width="1.625" style="3" customWidth="1"/>
    <col min="12560" max="12803" width="9" style="3"/>
    <col min="12804" max="12804" width="1.625" style="3" customWidth="1"/>
    <col min="12805" max="12805" width="8.375" style="3" customWidth="1"/>
    <col min="12806" max="12806" width="6.125" style="3" customWidth="1"/>
    <col min="12807" max="12807" width="12" style="3" customWidth="1"/>
    <col min="12808" max="12808" width="13.75" style="3" customWidth="1"/>
    <col min="12809" max="12809" width="8.5" style="3" customWidth="1"/>
    <col min="12810" max="12810" width="13.875" style="3" customWidth="1"/>
    <col min="12811" max="12811" width="7.75" style="3" customWidth="1"/>
    <col min="12812" max="12812" width="12.875" style="3" customWidth="1"/>
    <col min="12813" max="12813" width="6.125" style="3" customWidth="1"/>
    <col min="12814" max="12814" width="16.375" style="3" customWidth="1"/>
    <col min="12815" max="12815" width="1.625" style="3" customWidth="1"/>
    <col min="12816" max="13059" width="9" style="3"/>
    <col min="13060" max="13060" width="1.625" style="3" customWidth="1"/>
    <col min="13061" max="13061" width="8.375" style="3" customWidth="1"/>
    <col min="13062" max="13062" width="6.125" style="3" customWidth="1"/>
    <col min="13063" max="13063" width="12" style="3" customWidth="1"/>
    <col min="13064" max="13064" width="13.75" style="3" customWidth="1"/>
    <col min="13065" max="13065" width="8.5" style="3" customWidth="1"/>
    <col min="13066" max="13066" width="13.875" style="3" customWidth="1"/>
    <col min="13067" max="13067" width="7.75" style="3" customWidth="1"/>
    <col min="13068" max="13068" width="12.875" style="3" customWidth="1"/>
    <col min="13069" max="13069" width="6.125" style="3" customWidth="1"/>
    <col min="13070" max="13070" width="16.375" style="3" customWidth="1"/>
    <col min="13071" max="13071" width="1.625" style="3" customWidth="1"/>
    <col min="13072" max="13315" width="9" style="3"/>
    <col min="13316" max="13316" width="1.625" style="3" customWidth="1"/>
    <col min="13317" max="13317" width="8.375" style="3" customWidth="1"/>
    <col min="13318" max="13318" width="6.125" style="3" customWidth="1"/>
    <col min="13319" max="13319" width="12" style="3" customWidth="1"/>
    <col min="13320" max="13320" width="13.75" style="3" customWidth="1"/>
    <col min="13321" max="13321" width="8.5" style="3" customWidth="1"/>
    <col min="13322" max="13322" width="13.875" style="3" customWidth="1"/>
    <col min="13323" max="13323" width="7.75" style="3" customWidth="1"/>
    <col min="13324" max="13324" width="12.875" style="3" customWidth="1"/>
    <col min="13325" max="13325" width="6.125" style="3" customWidth="1"/>
    <col min="13326" max="13326" width="16.375" style="3" customWidth="1"/>
    <col min="13327" max="13327" width="1.625" style="3" customWidth="1"/>
    <col min="13328" max="13571" width="9" style="3"/>
    <col min="13572" max="13572" width="1.625" style="3" customWidth="1"/>
    <col min="13573" max="13573" width="8.375" style="3" customWidth="1"/>
    <col min="13574" max="13574" width="6.125" style="3" customWidth="1"/>
    <col min="13575" max="13575" width="12" style="3" customWidth="1"/>
    <col min="13576" max="13576" width="13.75" style="3" customWidth="1"/>
    <col min="13577" max="13577" width="8.5" style="3" customWidth="1"/>
    <col min="13578" max="13578" width="13.875" style="3" customWidth="1"/>
    <col min="13579" max="13579" width="7.75" style="3" customWidth="1"/>
    <col min="13580" max="13580" width="12.875" style="3" customWidth="1"/>
    <col min="13581" max="13581" width="6.125" style="3" customWidth="1"/>
    <col min="13582" max="13582" width="16.375" style="3" customWidth="1"/>
    <col min="13583" max="13583" width="1.625" style="3" customWidth="1"/>
    <col min="13584" max="13827" width="9" style="3"/>
    <col min="13828" max="13828" width="1.625" style="3" customWidth="1"/>
    <col min="13829" max="13829" width="8.375" style="3" customWidth="1"/>
    <col min="13830" max="13830" width="6.125" style="3" customWidth="1"/>
    <col min="13831" max="13831" width="12" style="3" customWidth="1"/>
    <col min="13832" max="13832" width="13.75" style="3" customWidth="1"/>
    <col min="13833" max="13833" width="8.5" style="3" customWidth="1"/>
    <col min="13834" max="13834" width="13.875" style="3" customWidth="1"/>
    <col min="13835" max="13835" width="7.75" style="3" customWidth="1"/>
    <col min="13836" max="13836" width="12.875" style="3" customWidth="1"/>
    <col min="13837" max="13837" width="6.125" style="3" customWidth="1"/>
    <col min="13838" max="13838" width="16.375" style="3" customWidth="1"/>
    <col min="13839" max="13839" width="1.625" style="3" customWidth="1"/>
    <col min="13840" max="14083" width="9" style="3"/>
    <col min="14084" max="14084" width="1.625" style="3" customWidth="1"/>
    <col min="14085" max="14085" width="8.375" style="3" customWidth="1"/>
    <col min="14086" max="14086" width="6.125" style="3" customWidth="1"/>
    <col min="14087" max="14087" width="12" style="3" customWidth="1"/>
    <col min="14088" max="14088" width="13.75" style="3" customWidth="1"/>
    <col min="14089" max="14089" width="8.5" style="3" customWidth="1"/>
    <col min="14090" max="14090" width="13.875" style="3" customWidth="1"/>
    <col min="14091" max="14091" width="7.75" style="3" customWidth="1"/>
    <col min="14092" max="14092" width="12.875" style="3" customWidth="1"/>
    <col min="14093" max="14093" width="6.125" style="3" customWidth="1"/>
    <col min="14094" max="14094" width="16.375" style="3" customWidth="1"/>
    <col min="14095" max="14095" width="1.625" style="3" customWidth="1"/>
    <col min="14096" max="14339" width="9" style="3"/>
    <col min="14340" max="14340" width="1.625" style="3" customWidth="1"/>
    <col min="14341" max="14341" width="8.375" style="3" customWidth="1"/>
    <col min="14342" max="14342" width="6.125" style="3" customWidth="1"/>
    <col min="14343" max="14343" width="12" style="3" customWidth="1"/>
    <col min="14344" max="14344" width="13.75" style="3" customWidth="1"/>
    <col min="14345" max="14345" width="8.5" style="3" customWidth="1"/>
    <col min="14346" max="14346" width="13.875" style="3" customWidth="1"/>
    <col min="14347" max="14347" width="7.75" style="3" customWidth="1"/>
    <col min="14348" max="14348" width="12.875" style="3" customWidth="1"/>
    <col min="14349" max="14349" width="6.125" style="3" customWidth="1"/>
    <col min="14350" max="14350" width="16.375" style="3" customWidth="1"/>
    <col min="14351" max="14351" width="1.625" style="3" customWidth="1"/>
    <col min="14352" max="14595" width="9" style="3"/>
    <col min="14596" max="14596" width="1.625" style="3" customWidth="1"/>
    <col min="14597" max="14597" width="8.375" style="3" customWidth="1"/>
    <col min="14598" max="14598" width="6.125" style="3" customWidth="1"/>
    <col min="14599" max="14599" width="12" style="3" customWidth="1"/>
    <col min="14600" max="14600" width="13.75" style="3" customWidth="1"/>
    <col min="14601" max="14601" width="8.5" style="3" customWidth="1"/>
    <col min="14602" max="14602" width="13.875" style="3" customWidth="1"/>
    <col min="14603" max="14603" width="7.75" style="3" customWidth="1"/>
    <col min="14604" max="14604" width="12.875" style="3" customWidth="1"/>
    <col min="14605" max="14605" width="6.125" style="3" customWidth="1"/>
    <col min="14606" max="14606" width="16.375" style="3" customWidth="1"/>
    <col min="14607" max="14607" width="1.625" style="3" customWidth="1"/>
    <col min="14608" max="14851" width="9" style="3"/>
    <col min="14852" max="14852" width="1.625" style="3" customWidth="1"/>
    <col min="14853" max="14853" width="8.375" style="3" customWidth="1"/>
    <col min="14854" max="14854" width="6.125" style="3" customWidth="1"/>
    <col min="14855" max="14855" width="12" style="3" customWidth="1"/>
    <col min="14856" max="14856" width="13.75" style="3" customWidth="1"/>
    <col min="14857" max="14857" width="8.5" style="3" customWidth="1"/>
    <col min="14858" max="14858" width="13.875" style="3" customWidth="1"/>
    <col min="14859" max="14859" width="7.75" style="3" customWidth="1"/>
    <col min="14860" max="14860" width="12.875" style="3" customWidth="1"/>
    <col min="14861" max="14861" width="6.125" style="3" customWidth="1"/>
    <col min="14862" max="14862" width="16.375" style="3" customWidth="1"/>
    <col min="14863" max="14863" width="1.625" style="3" customWidth="1"/>
    <col min="14864" max="15107" width="9" style="3"/>
    <col min="15108" max="15108" width="1.625" style="3" customWidth="1"/>
    <col min="15109" max="15109" width="8.375" style="3" customWidth="1"/>
    <col min="15110" max="15110" width="6.125" style="3" customWidth="1"/>
    <col min="15111" max="15111" width="12" style="3" customWidth="1"/>
    <col min="15112" max="15112" width="13.75" style="3" customWidth="1"/>
    <col min="15113" max="15113" width="8.5" style="3" customWidth="1"/>
    <col min="15114" max="15114" width="13.875" style="3" customWidth="1"/>
    <col min="15115" max="15115" width="7.75" style="3" customWidth="1"/>
    <col min="15116" max="15116" width="12.875" style="3" customWidth="1"/>
    <col min="15117" max="15117" width="6.125" style="3" customWidth="1"/>
    <col min="15118" max="15118" width="16.375" style="3" customWidth="1"/>
    <col min="15119" max="15119" width="1.625" style="3" customWidth="1"/>
    <col min="15120" max="15363" width="9" style="3"/>
    <col min="15364" max="15364" width="1.625" style="3" customWidth="1"/>
    <col min="15365" max="15365" width="8.375" style="3" customWidth="1"/>
    <col min="15366" max="15366" width="6.125" style="3" customWidth="1"/>
    <col min="15367" max="15367" width="12" style="3" customWidth="1"/>
    <col min="15368" max="15368" width="13.75" style="3" customWidth="1"/>
    <col min="15369" max="15369" width="8.5" style="3" customWidth="1"/>
    <col min="15370" max="15370" width="13.875" style="3" customWidth="1"/>
    <col min="15371" max="15371" width="7.75" style="3" customWidth="1"/>
    <col min="15372" max="15372" width="12.875" style="3" customWidth="1"/>
    <col min="15373" max="15373" width="6.125" style="3" customWidth="1"/>
    <col min="15374" max="15374" width="16.375" style="3" customWidth="1"/>
    <col min="15375" max="15375" width="1.625" style="3" customWidth="1"/>
    <col min="15376" max="15619" width="9" style="3"/>
    <col min="15620" max="15620" width="1.625" style="3" customWidth="1"/>
    <col min="15621" max="15621" width="8.375" style="3" customWidth="1"/>
    <col min="15622" max="15622" width="6.125" style="3" customWidth="1"/>
    <col min="15623" max="15623" width="12" style="3" customWidth="1"/>
    <col min="15624" max="15624" width="13.75" style="3" customWidth="1"/>
    <col min="15625" max="15625" width="8.5" style="3" customWidth="1"/>
    <col min="15626" max="15626" width="13.875" style="3" customWidth="1"/>
    <col min="15627" max="15627" width="7.75" style="3" customWidth="1"/>
    <col min="15628" max="15628" width="12.875" style="3" customWidth="1"/>
    <col min="15629" max="15629" width="6.125" style="3" customWidth="1"/>
    <col min="15630" max="15630" width="16.375" style="3" customWidth="1"/>
    <col min="15631" max="15631" width="1.625" style="3" customWidth="1"/>
    <col min="15632" max="15875" width="9" style="3"/>
    <col min="15876" max="15876" width="1.625" style="3" customWidth="1"/>
    <col min="15877" max="15877" width="8.375" style="3" customWidth="1"/>
    <col min="15878" max="15878" width="6.125" style="3" customWidth="1"/>
    <col min="15879" max="15879" width="12" style="3" customWidth="1"/>
    <col min="15880" max="15880" width="13.75" style="3" customWidth="1"/>
    <col min="15881" max="15881" width="8.5" style="3" customWidth="1"/>
    <col min="15882" max="15882" width="13.875" style="3" customWidth="1"/>
    <col min="15883" max="15883" width="7.75" style="3" customWidth="1"/>
    <col min="15884" max="15884" width="12.875" style="3" customWidth="1"/>
    <col min="15885" max="15885" width="6.125" style="3" customWidth="1"/>
    <col min="15886" max="15886" width="16.375" style="3" customWidth="1"/>
    <col min="15887" max="15887" width="1.625" style="3" customWidth="1"/>
    <col min="15888" max="16131" width="9" style="3"/>
    <col min="16132" max="16132" width="1.625" style="3" customWidth="1"/>
    <col min="16133" max="16133" width="8.375" style="3" customWidth="1"/>
    <col min="16134" max="16134" width="6.125" style="3" customWidth="1"/>
    <col min="16135" max="16135" width="12" style="3" customWidth="1"/>
    <col min="16136" max="16136" width="13.75" style="3" customWidth="1"/>
    <col min="16137" max="16137" width="8.5" style="3" customWidth="1"/>
    <col min="16138" max="16138" width="13.875" style="3" customWidth="1"/>
    <col min="16139" max="16139" width="7.75" style="3" customWidth="1"/>
    <col min="16140" max="16140" width="12.875" style="3" customWidth="1"/>
    <col min="16141" max="16141" width="6.125" style="3" customWidth="1"/>
    <col min="16142" max="16142" width="16.375" style="3" customWidth="1"/>
    <col min="16143" max="16143" width="1.625" style="3" customWidth="1"/>
    <col min="16144" max="16384" width="9" style="3"/>
  </cols>
  <sheetData>
    <row r="1" spans="1:16" ht="31.5" customHeight="1">
      <c r="B1" s="2"/>
      <c r="C1" s="2"/>
      <c r="D1" s="208"/>
      <c r="F1" s="5"/>
      <c r="O1" s="209" t="s">
        <v>277</v>
      </c>
    </row>
    <row r="2" spans="1:16" ht="27.75" customHeight="1">
      <c r="B2" s="473" t="s">
        <v>95</v>
      </c>
      <c r="C2" s="473"/>
      <c r="D2" s="208"/>
      <c r="F2" s="5"/>
    </row>
    <row r="3" spans="1:16" ht="24">
      <c r="B3" s="210"/>
      <c r="C3" s="474" t="s">
        <v>278</v>
      </c>
      <c r="D3" s="474"/>
      <c r="E3" s="211">
        <v>6</v>
      </c>
      <c r="F3" s="210" t="s">
        <v>250</v>
      </c>
      <c r="G3" s="210"/>
      <c r="H3" s="210"/>
      <c r="I3" s="210"/>
      <c r="J3" s="210"/>
      <c r="K3" s="210"/>
      <c r="L3" s="210"/>
      <c r="M3" s="210"/>
      <c r="N3" s="210"/>
      <c r="O3" s="210"/>
    </row>
    <row r="4" spans="1:16" ht="24.75" customHeight="1"/>
    <row r="5" spans="1:16" ht="22.5" customHeight="1">
      <c r="A5" s="1"/>
      <c r="B5" s="8" t="s">
        <v>23</v>
      </c>
      <c r="C5" s="475" t="str">
        <f>IF('業務日誌（個人用）'!D5="","",'業務日誌（個人用）'!D5)</f>
        <v/>
      </c>
      <c r="D5" s="475"/>
      <c r="F5" s="10"/>
      <c r="O5" s="212"/>
    </row>
    <row r="6" spans="1:16" ht="22.5" customHeight="1">
      <c r="A6" s="1"/>
      <c r="B6" s="268" t="s">
        <v>24</v>
      </c>
      <c r="C6" s="476" t="str">
        <f>IF('業務日誌（個人用）'!D6="","",'業務日誌（個人用）'!D6)</f>
        <v/>
      </c>
      <c r="D6" s="477"/>
      <c r="F6" s="10"/>
      <c r="O6" s="213"/>
    </row>
    <row r="7" spans="1:16" ht="22.5" customHeight="1">
      <c r="A7" s="1"/>
      <c r="B7" s="9"/>
      <c r="C7" s="214"/>
      <c r="D7" s="214"/>
      <c r="F7" s="10"/>
      <c r="G7" s="12"/>
      <c r="H7" s="12"/>
      <c r="I7" s="12"/>
      <c r="O7" s="213"/>
      <c r="P7" s="11"/>
    </row>
    <row r="8" spans="1:16" ht="22.5" customHeight="1">
      <c r="A8" s="1"/>
      <c r="B8" s="215"/>
      <c r="O8" s="213"/>
      <c r="P8" s="11"/>
    </row>
    <row r="9" spans="1:16" ht="22.5" customHeight="1">
      <c r="A9" s="1"/>
      <c r="B9" s="215"/>
      <c r="O9" s="216"/>
      <c r="P9" s="11"/>
    </row>
    <row r="10" spans="1:16" ht="26.25" customHeight="1">
      <c r="A10" s="1"/>
      <c r="B10" s="215"/>
      <c r="C10" s="488" t="s">
        <v>252</v>
      </c>
      <c r="D10" s="489"/>
      <c r="E10" s="484" t="s">
        <v>251</v>
      </c>
      <c r="F10" s="485"/>
      <c r="G10" s="486"/>
      <c r="H10" s="484" t="s">
        <v>256</v>
      </c>
      <c r="I10" s="485"/>
      <c r="J10" s="485"/>
      <c r="K10" s="486"/>
      <c r="O10" s="216"/>
      <c r="P10" s="11"/>
    </row>
    <row r="11" spans="1:16" ht="26.25" customHeight="1">
      <c r="C11" s="217"/>
      <c r="D11" s="218" t="s">
        <v>99</v>
      </c>
      <c r="E11" s="466"/>
      <c r="F11" s="467"/>
      <c r="G11" s="219" t="s">
        <v>100</v>
      </c>
      <c r="H11" s="468">
        <f>IF(OR(C11="",E11=""),0,C11*E11)</f>
        <v>0</v>
      </c>
      <c r="I11" s="469"/>
      <c r="J11" s="469"/>
      <c r="K11" s="267" t="s">
        <v>99</v>
      </c>
      <c r="L11" s="220"/>
      <c r="M11" s="220"/>
      <c r="N11" s="220"/>
    </row>
    <row r="12" spans="1:16" ht="26.25" customHeight="1">
      <c r="C12" s="487" t="s">
        <v>253</v>
      </c>
      <c r="D12" s="487"/>
      <c r="E12" s="484" t="s">
        <v>254</v>
      </c>
      <c r="F12" s="485"/>
      <c r="G12" s="486"/>
      <c r="H12" s="484" t="s">
        <v>255</v>
      </c>
      <c r="I12" s="485"/>
      <c r="J12" s="485"/>
      <c r="K12" s="486"/>
      <c r="L12" s="479" t="s">
        <v>257</v>
      </c>
      <c r="M12" s="480"/>
      <c r="N12" s="481"/>
    </row>
    <row r="13" spans="1:16" ht="26.25" customHeight="1">
      <c r="C13" s="217"/>
      <c r="D13" s="218" t="s">
        <v>99</v>
      </c>
      <c r="E13" s="466"/>
      <c r="F13" s="467"/>
      <c r="G13" s="219" t="s">
        <v>100</v>
      </c>
      <c r="H13" s="468">
        <f>IF(OR(C13="",E13=""),0,C13*E13)</f>
        <v>0</v>
      </c>
      <c r="I13" s="469"/>
      <c r="J13" s="469"/>
      <c r="K13" s="267" t="s">
        <v>99</v>
      </c>
      <c r="L13" s="482">
        <f>SUM(H11,H13)</f>
        <v>0</v>
      </c>
      <c r="M13" s="483"/>
      <c r="N13" s="243" t="s">
        <v>242</v>
      </c>
    </row>
    <row r="14" spans="1:16" ht="26.25" customHeight="1">
      <c r="C14" s="221"/>
      <c r="D14" s="222"/>
      <c r="E14" s="221"/>
      <c r="F14" s="222"/>
      <c r="G14" s="223"/>
      <c r="H14" s="224"/>
      <c r="I14" s="224"/>
      <c r="J14" s="225"/>
      <c r="K14" s="220"/>
      <c r="L14" s="220"/>
      <c r="M14" s="220"/>
      <c r="N14" s="220"/>
    </row>
    <row r="15" spans="1:16" ht="26.25" customHeight="1">
      <c r="B15" s="226" t="s">
        <v>101</v>
      </c>
      <c r="C15" s="227"/>
      <c r="D15" s="228"/>
      <c r="E15" s="227"/>
      <c r="F15" s="228"/>
      <c r="G15" s="227"/>
      <c r="H15" s="227"/>
      <c r="I15" s="228"/>
      <c r="J15" s="220"/>
      <c r="K15" s="220"/>
      <c r="L15" s="220"/>
      <c r="M15" s="220"/>
      <c r="N15" s="220"/>
    </row>
    <row r="16" spans="1:16" ht="24.75" customHeight="1">
      <c r="B16" s="449" t="s">
        <v>330</v>
      </c>
      <c r="C16" s="470" t="s">
        <v>102</v>
      </c>
      <c r="D16" s="471"/>
      <c r="E16" s="472" t="s">
        <v>103</v>
      </c>
      <c r="F16" s="472"/>
      <c r="G16" s="472"/>
      <c r="H16" s="472"/>
      <c r="I16" s="472"/>
      <c r="J16" s="456" t="s">
        <v>104</v>
      </c>
      <c r="K16" s="457"/>
      <c r="L16" s="456" t="s">
        <v>248</v>
      </c>
      <c r="M16" s="457"/>
      <c r="N16" s="460" t="s">
        <v>105</v>
      </c>
      <c r="O16" s="461"/>
    </row>
    <row r="17" spans="2:16" ht="20.100000000000001" customHeight="1">
      <c r="B17" s="450"/>
      <c r="C17" s="453"/>
      <c r="D17" s="454"/>
      <c r="E17" s="462" t="s">
        <v>106</v>
      </c>
      <c r="F17" s="462"/>
      <c r="G17" s="462" t="s">
        <v>107</v>
      </c>
      <c r="H17" s="462"/>
      <c r="I17" s="462"/>
      <c r="J17" s="458"/>
      <c r="K17" s="459"/>
      <c r="L17" s="458"/>
      <c r="M17" s="459"/>
      <c r="N17" s="460"/>
      <c r="O17" s="461"/>
      <c r="P17" s="39"/>
    </row>
    <row r="18" spans="2:16" ht="21" customHeight="1">
      <c r="B18" s="229" t="str">
        <f>IF('業務日誌（個人用）'!D7="","",'業務日誌（個人用）'!D7)</f>
        <v/>
      </c>
      <c r="C18" s="230">
        <f>IF(B18="",0,$L$13)</f>
        <v>0</v>
      </c>
      <c r="D18" s="231" t="s">
        <v>99</v>
      </c>
      <c r="E18" s="232"/>
      <c r="F18" s="57" t="s">
        <v>37</v>
      </c>
      <c r="G18" s="441"/>
      <c r="H18" s="442"/>
      <c r="I18" s="57" t="s">
        <v>37</v>
      </c>
      <c r="J18" s="233">
        <f>IF(B18="",0,IF(NOT(AND(E18="",G18="")),ROUNDDOWN(((E18+G18)/(C18+G18))*100,1)))</f>
        <v>0</v>
      </c>
      <c r="K18" s="272" t="s">
        <v>108</v>
      </c>
      <c r="L18" s="234"/>
      <c r="M18" s="57" t="s">
        <v>37</v>
      </c>
      <c r="N18" s="443"/>
      <c r="O18" s="444"/>
      <c r="P18" s="39"/>
    </row>
    <row r="19" spans="2:16" ht="21" customHeight="1">
      <c r="B19" s="229"/>
      <c r="C19" s="230">
        <f>IF(B19="",0,$L$13)</f>
        <v>0</v>
      </c>
      <c r="D19" s="231" t="s">
        <v>99</v>
      </c>
      <c r="E19" s="232"/>
      <c r="F19" s="57" t="s">
        <v>37</v>
      </c>
      <c r="G19" s="441"/>
      <c r="H19" s="442"/>
      <c r="I19" s="57" t="s">
        <v>37</v>
      </c>
      <c r="J19" s="233">
        <f>IF(B19="",0,IF(NOT(AND(E19="",G19="")),ROUNDDOWN(((E19+G19)/(C19+G19))*100,1)))</f>
        <v>0</v>
      </c>
      <c r="K19" s="272" t="s">
        <v>108</v>
      </c>
      <c r="L19" s="234"/>
      <c r="M19" s="57" t="s">
        <v>37</v>
      </c>
      <c r="N19" s="443"/>
      <c r="O19" s="444"/>
    </row>
    <row r="20" spans="2:16" ht="21" customHeight="1">
      <c r="B20" s="229"/>
      <c r="C20" s="230">
        <f>IF(B20="",0,$L$13)</f>
        <v>0</v>
      </c>
      <c r="D20" s="231" t="s">
        <v>99</v>
      </c>
      <c r="E20" s="232"/>
      <c r="F20" s="57" t="s">
        <v>37</v>
      </c>
      <c r="G20" s="441"/>
      <c r="H20" s="442"/>
      <c r="I20" s="57" t="s">
        <v>37</v>
      </c>
      <c r="J20" s="233">
        <f>IF(B20="",0,IF(NOT(AND(E20="",G20="")),ROUNDDOWN(((E20+G20)/(C20+G20))*100,1)))</f>
        <v>0</v>
      </c>
      <c r="K20" s="272" t="s">
        <v>108</v>
      </c>
      <c r="L20" s="234"/>
      <c r="M20" s="57" t="s">
        <v>37</v>
      </c>
      <c r="N20" s="443"/>
      <c r="O20" s="444"/>
    </row>
    <row r="21" spans="2:16" ht="21" customHeight="1">
      <c r="B21" s="229"/>
      <c r="C21" s="230">
        <f>IF(B21="",0,$L$13)</f>
        <v>0</v>
      </c>
      <c r="D21" s="231" t="s">
        <v>99</v>
      </c>
      <c r="E21" s="232"/>
      <c r="F21" s="57" t="s">
        <v>37</v>
      </c>
      <c r="G21" s="441"/>
      <c r="H21" s="442"/>
      <c r="I21" s="57" t="s">
        <v>37</v>
      </c>
      <c r="J21" s="233">
        <f>IF(B21="",0,IF(NOT(AND(E21="",G21="")),ROUNDDOWN(((E21+G21)/(C21+G21))*100,1)))</f>
        <v>0</v>
      </c>
      <c r="K21" s="272" t="s">
        <v>108</v>
      </c>
      <c r="L21" s="234"/>
      <c r="M21" s="57" t="s">
        <v>37</v>
      </c>
      <c r="N21" s="443"/>
      <c r="O21" s="444"/>
      <c r="P21" s="39"/>
    </row>
    <row r="22" spans="2:16" ht="21" customHeight="1" thickBot="1">
      <c r="B22" s="229"/>
      <c r="C22" s="230">
        <f>IF(B22="",0,$L$13)</f>
        <v>0</v>
      </c>
      <c r="D22" s="231" t="s">
        <v>99</v>
      </c>
      <c r="E22" s="232"/>
      <c r="F22" s="57" t="s">
        <v>37</v>
      </c>
      <c r="G22" s="441"/>
      <c r="H22" s="442"/>
      <c r="I22" s="57" t="s">
        <v>37</v>
      </c>
      <c r="J22" s="233">
        <f>IF(B22="",0,IF(NOT(AND(E22="",G22="")),ROUNDDOWN(((E22+G22)/(C22+G22))*100,1)))</f>
        <v>0</v>
      </c>
      <c r="K22" s="272" t="s">
        <v>108</v>
      </c>
      <c r="L22" s="234"/>
      <c r="M22" s="57" t="s">
        <v>37</v>
      </c>
      <c r="N22" s="443"/>
      <c r="O22" s="444"/>
    </row>
    <row r="23" spans="2:16" ht="21" customHeight="1" thickTop="1">
      <c r="B23" s="235" t="s">
        <v>109</v>
      </c>
      <c r="C23" s="270">
        <f>SUM(C18:C22)</f>
        <v>0</v>
      </c>
      <c r="D23" s="236" t="s">
        <v>99</v>
      </c>
      <c r="E23" s="270">
        <f>SUM(E18:E22)</f>
        <v>0</v>
      </c>
      <c r="F23" s="237" t="s">
        <v>37</v>
      </c>
      <c r="G23" s="445">
        <f>SUM(G18:G22)</f>
        <v>0</v>
      </c>
      <c r="H23" s="446"/>
      <c r="I23" s="237" t="s">
        <v>37</v>
      </c>
      <c r="J23" s="238">
        <f>IFERROR(IF(B23="",0,IF(NOT(AND(E23="",G23="")),ROUNDDOWN(((E23+G23)/(C23+G23))*100,1))),0)</f>
        <v>0</v>
      </c>
      <c r="K23" s="271" t="s">
        <v>108</v>
      </c>
      <c r="L23" s="270">
        <f>SUM(L18:L22)</f>
        <v>0</v>
      </c>
      <c r="M23" s="237" t="s">
        <v>37</v>
      </c>
      <c r="N23" s="447"/>
      <c r="O23" s="448"/>
    </row>
    <row r="24" spans="2:16" ht="24" customHeight="1">
      <c r="B24" s="239"/>
      <c r="C24" s="240"/>
      <c r="D24" s="240"/>
      <c r="E24" s="240"/>
      <c r="F24" s="240"/>
      <c r="G24" s="240"/>
      <c r="H24" s="240"/>
      <c r="I24" s="240"/>
      <c r="J24" s="240"/>
      <c r="K24" s="240"/>
      <c r="L24" s="240"/>
      <c r="M24" s="240"/>
      <c r="N24" s="240"/>
    </row>
    <row r="25" spans="2:16" ht="24" customHeight="1">
      <c r="B25" s="226" t="s">
        <v>110</v>
      </c>
      <c r="C25" s="240"/>
      <c r="D25" s="240"/>
      <c r="E25" s="240"/>
      <c r="F25" s="240"/>
      <c r="G25" s="240"/>
      <c r="H25" s="240"/>
      <c r="I25" s="240"/>
      <c r="J25" s="240"/>
      <c r="K25" s="240"/>
      <c r="L25" s="240"/>
      <c r="M25" s="240"/>
      <c r="N25" s="240"/>
    </row>
    <row r="26" spans="2:16" ht="24.75" customHeight="1">
      <c r="B26" s="449" t="s">
        <v>330</v>
      </c>
      <c r="C26" s="451" t="s">
        <v>102</v>
      </c>
      <c r="D26" s="452"/>
      <c r="E26" s="455" t="s">
        <v>103</v>
      </c>
      <c r="F26" s="455"/>
      <c r="G26" s="455"/>
      <c r="H26" s="455"/>
      <c r="I26" s="455"/>
      <c r="J26" s="456" t="s">
        <v>104</v>
      </c>
      <c r="K26" s="457"/>
      <c r="L26" s="456" t="s">
        <v>248</v>
      </c>
      <c r="M26" s="457"/>
      <c r="N26" s="460" t="s">
        <v>105</v>
      </c>
      <c r="O26" s="461"/>
    </row>
    <row r="27" spans="2:16" ht="20.100000000000001" customHeight="1">
      <c r="B27" s="450"/>
      <c r="C27" s="453"/>
      <c r="D27" s="454"/>
      <c r="E27" s="462" t="s">
        <v>106</v>
      </c>
      <c r="F27" s="462"/>
      <c r="G27" s="462" t="s">
        <v>107</v>
      </c>
      <c r="H27" s="462"/>
      <c r="I27" s="462"/>
      <c r="J27" s="458"/>
      <c r="K27" s="459"/>
      <c r="L27" s="458"/>
      <c r="M27" s="459"/>
      <c r="N27" s="460"/>
      <c r="O27" s="461"/>
      <c r="P27" s="39"/>
    </row>
    <row r="28" spans="2:16" ht="21" customHeight="1">
      <c r="B28" s="229"/>
      <c r="C28" s="241"/>
      <c r="D28" s="231" t="s">
        <v>99</v>
      </c>
      <c r="E28" s="241"/>
      <c r="F28" s="57" t="s">
        <v>37</v>
      </c>
      <c r="G28" s="441"/>
      <c r="H28" s="442"/>
      <c r="I28" s="57" t="s">
        <v>37</v>
      </c>
      <c r="J28" s="233">
        <f t="shared" ref="J28:J32" si="0">IF(B28="",0,IF(NOT(AND(E28="",G28="")),ROUNDDOWN(((E28+G28)/(C28+G28))*100,1)))</f>
        <v>0</v>
      </c>
      <c r="K28" s="272" t="s">
        <v>108</v>
      </c>
      <c r="L28" s="234"/>
      <c r="M28" s="57" t="s">
        <v>37</v>
      </c>
      <c r="N28" s="443"/>
      <c r="O28" s="444"/>
      <c r="P28" s="39"/>
    </row>
    <row r="29" spans="2:16" ht="21" customHeight="1">
      <c r="B29" s="229"/>
      <c r="C29" s="241"/>
      <c r="D29" s="231" t="s">
        <v>99</v>
      </c>
      <c r="E29" s="241"/>
      <c r="F29" s="57" t="s">
        <v>37</v>
      </c>
      <c r="G29" s="441"/>
      <c r="H29" s="442"/>
      <c r="I29" s="57" t="s">
        <v>37</v>
      </c>
      <c r="J29" s="233">
        <f t="shared" si="0"/>
        <v>0</v>
      </c>
      <c r="K29" s="272" t="s">
        <v>108</v>
      </c>
      <c r="L29" s="234"/>
      <c r="M29" s="57" t="s">
        <v>37</v>
      </c>
      <c r="N29" s="443"/>
      <c r="O29" s="444"/>
    </row>
    <row r="30" spans="2:16" ht="21" customHeight="1">
      <c r="B30" s="229"/>
      <c r="C30" s="241"/>
      <c r="D30" s="231" t="s">
        <v>99</v>
      </c>
      <c r="E30" s="241"/>
      <c r="F30" s="57" t="s">
        <v>37</v>
      </c>
      <c r="G30" s="441"/>
      <c r="H30" s="442"/>
      <c r="I30" s="57" t="s">
        <v>37</v>
      </c>
      <c r="J30" s="233">
        <f t="shared" si="0"/>
        <v>0</v>
      </c>
      <c r="K30" s="272" t="s">
        <v>108</v>
      </c>
      <c r="L30" s="234"/>
      <c r="M30" s="57" t="s">
        <v>37</v>
      </c>
      <c r="N30" s="443"/>
      <c r="O30" s="444"/>
    </row>
    <row r="31" spans="2:16" ht="21" customHeight="1">
      <c r="B31" s="229"/>
      <c r="C31" s="241"/>
      <c r="D31" s="231" t="s">
        <v>99</v>
      </c>
      <c r="E31" s="241"/>
      <c r="F31" s="57" t="s">
        <v>37</v>
      </c>
      <c r="G31" s="441"/>
      <c r="H31" s="442"/>
      <c r="I31" s="57" t="s">
        <v>37</v>
      </c>
      <c r="J31" s="233">
        <f t="shared" si="0"/>
        <v>0</v>
      </c>
      <c r="K31" s="272" t="s">
        <v>108</v>
      </c>
      <c r="L31" s="234"/>
      <c r="M31" s="57" t="s">
        <v>37</v>
      </c>
      <c r="N31" s="443"/>
      <c r="O31" s="444"/>
      <c r="P31" s="39"/>
    </row>
    <row r="32" spans="2:16" ht="21" customHeight="1" thickBot="1">
      <c r="B32" s="229"/>
      <c r="C32" s="241"/>
      <c r="D32" s="231" t="s">
        <v>99</v>
      </c>
      <c r="E32" s="241"/>
      <c r="F32" s="57" t="s">
        <v>37</v>
      </c>
      <c r="G32" s="441"/>
      <c r="H32" s="442"/>
      <c r="I32" s="57" t="s">
        <v>37</v>
      </c>
      <c r="J32" s="233">
        <f t="shared" si="0"/>
        <v>0</v>
      </c>
      <c r="K32" s="272" t="s">
        <v>108</v>
      </c>
      <c r="L32" s="234"/>
      <c r="M32" s="57" t="s">
        <v>37</v>
      </c>
      <c r="N32" s="443"/>
      <c r="O32" s="444"/>
    </row>
    <row r="33" spans="2:15" ht="21" customHeight="1" thickTop="1">
      <c r="B33" s="235" t="s">
        <v>109</v>
      </c>
      <c r="C33" s="242">
        <f>SUM(C28:C32)</f>
        <v>0</v>
      </c>
      <c r="D33" s="236" t="s">
        <v>99</v>
      </c>
      <c r="E33" s="242">
        <f>SUM(E28:E32)</f>
        <v>0</v>
      </c>
      <c r="F33" s="237" t="s">
        <v>37</v>
      </c>
      <c r="G33" s="445">
        <f>SUM(G28:G32)</f>
        <v>0</v>
      </c>
      <c r="H33" s="446"/>
      <c r="I33" s="237" t="s">
        <v>37</v>
      </c>
      <c r="J33" s="238">
        <f>IFERROR(IF(B33="",0,IF(NOT(AND(E33="",G33="")),ROUNDDOWN(((E33+G33)/(C33+G33))*100,1))),0)</f>
        <v>0</v>
      </c>
      <c r="K33" s="271" t="s">
        <v>108</v>
      </c>
      <c r="L33" s="270">
        <f>SUM(L28:L32)</f>
        <v>0</v>
      </c>
      <c r="M33" s="237" t="s">
        <v>37</v>
      </c>
      <c r="N33" s="447"/>
      <c r="O33" s="448"/>
    </row>
    <row r="34" spans="2:15" ht="24" customHeight="1"/>
  </sheetData>
  <sheetProtection formatCells="0" formatColumns="0" formatRows="0" insertColumns="0" insertRows="0" insertHyperlinks="0" deleteColumns="0" deleteRows="0" sort="0" autoFilter="0" pivotTables="0"/>
  <mergeCells count="56">
    <mergeCell ref="B2:C2"/>
    <mergeCell ref="C3:D3"/>
    <mergeCell ref="C5:D5"/>
    <mergeCell ref="C6:D6"/>
    <mergeCell ref="C10:D10"/>
    <mergeCell ref="H10:K10"/>
    <mergeCell ref="E11:F11"/>
    <mergeCell ref="H11:J11"/>
    <mergeCell ref="C12:D12"/>
    <mergeCell ref="E12:G12"/>
    <mergeCell ref="H12:K12"/>
    <mergeCell ref="E10:G10"/>
    <mergeCell ref="L12:N12"/>
    <mergeCell ref="E13:F13"/>
    <mergeCell ref="H13:J13"/>
    <mergeCell ref="L13:M13"/>
    <mergeCell ref="B16:B17"/>
    <mergeCell ref="C16:D17"/>
    <mergeCell ref="E16:I16"/>
    <mergeCell ref="J16:K17"/>
    <mergeCell ref="L16:M17"/>
    <mergeCell ref="N16:O17"/>
    <mergeCell ref="E17:F17"/>
    <mergeCell ref="G17:I17"/>
    <mergeCell ref="G18:H18"/>
    <mergeCell ref="N18:O18"/>
    <mergeCell ref="G19:H19"/>
    <mergeCell ref="N19:O19"/>
    <mergeCell ref="G20:H20"/>
    <mergeCell ref="N20:O20"/>
    <mergeCell ref="G21:H21"/>
    <mergeCell ref="N21:O21"/>
    <mergeCell ref="G22:H22"/>
    <mergeCell ref="N22:O22"/>
    <mergeCell ref="G23:H23"/>
    <mergeCell ref="N23:O23"/>
    <mergeCell ref="B26:B27"/>
    <mergeCell ref="C26:D27"/>
    <mergeCell ref="E26:I26"/>
    <mergeCell ref="J26:K27"/>
    <mergeCell ref="L26:M27"/>
    <mergeCell ref="N26:O27"/>
    <mergeCell ref="E27:F27"/>
    <mergeCell ref="G27:I27"/>
    <mergeCell ref="G28:H28"/>
    <mergeCell ref="N28:O28"/>
    <mergeCell ref="G32:H32"/>
    <mergeCell ref="N32:O32"/>
    <mergeCell ref="G33:H33"/>
    <mergeCell ref="N33:O33"/>
    <mergeCell ref="G29:H29"/>
    <mergeCell ref="N29:O29"/>
    <mergeCell ref="G30:H30"/>
    <mergeCell ref="N30:O30"/>
    <mergeCell ref="G31:H31"/>
    <mergeCell ref="N31:O31"/>
  </mergeCells>
  <phoneticPr fontId="3"/>
  <pageMargins left="0.78740157480314965" right="0.59055118110236227" top="0.39370078740157483" bottom="0.39370078740157483" header="0.59055118110236227" footer="0.19685039370078741"/>
  <pageSetup paperSize="9" scale="81"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A8ADB-504C-4A71-A98C-2993D92BCD40}">
  <sheetPr>
    <pageSetUpPr fitToPage="1"/>
  </sheetPr>
  <dimension ref="A1:AC87"/>
  <sheetViews>
    <sheetView view="pageBreakPreview" zoomScaleNormal="100" zoomScaleSheetLayoutView="100" workbookViewId="0"/>
  </sheetViews>
  <sheetFormatPr defaultRowHeight="11.25"/>
  <cols>
    <col min="1" max="1" width="2.125" style="58" customWidth="1"/>
    <col min="2" max="2" width="4.625" style="58" customWidth="1"/>
    <col min="3" max="3" width="2.5" style="58" customWidth="1"/>
    <col min="4" max="4" width="3.875" style="58" customWidth="1"/>
    <col min="5" max="10" width="3.375" style="58" customWidth="1"/>
    <col min="11" max="11" width="2.125" style="58" customWidth="1"/>
    <col min="12" max="27" width="3.375" style="58" customWidth="1"/>
    <col min="28" max="29" width="2.125" style="58" customWidth="1"/>
    <col min="30" max="16384" width="9" style="58"/>
  </cols>
  <sheetData>
    <row r="1" spans="2:29" ht="22.5" customHeight="1">
      <c r="B1" s="532" t="s">
        <v>335</v>
      </c>
      <c r="C1" s="532"/>
      <c r="D1" s="532"/>
      <c r="E1" s="532"/>
      <c r="F1" s="532"/>
      <c r="G1" s="532"/>
      <c r="H1" s="532"/>
      <c r="I1" s="532"/>
      <c r="J1" s="532"/>
      <c r="K1" s="532"/>
      <c r="L1" s="532"/>
      <c r="M1" s="532"/>
      <c r="N1" s="532"/>
      <c r="O1" s="532"/>
      <c r="P1" s="532"/>
      <c r="Q1" s="532"/>
      <c r="R1" s="532"/>
      <c r="S1" s="532"/>
      <c r="T1" s="532"/>
      <c r="U1" s="532"/>
      <c r="V1" s="532"/>
      <c r="W1" s="532"/>
      <c r="X1" s="532"/>
      <c r="Y1" s="532"/>
      <c r="Z1" s="532"/>
    </row>
    <row r="2" spans="2:29" ht="6" customHeight="1">
      <c r="B2" s="59"/>
      <c r="C2" s="59"/>
      <c r="D2" s="59"/>
      <c r="E2" s="59"/>
      <c r="F2" s="59"/>
      <c r="G2" s="59"/>
      <c r="H2" s="59"/>
      <c r="I2" s="59"/>
      <c r="J2" s="59"/>
      <c r="K2" s="59"/>
      <c r="L2" s="59"/>
      <c r="M2" s="59"/>
      <c r="N2" s="59"/>
      <c r="O2" s="59"/>
      <c r="P2" s="59"/>
      <c r="Q2" s="59"/>
      <c r="R2" s="59"/>
      <c r="S2" s="59"/>
      <c r="T2" s="59"/>
      <c r="U2" s="59"/>
      <c r="V2" s="59"/>
      <c r="W2" s="59"/>
      <c r="X2" s="59"/>
      <c r="Y2" s="59"/>
      <c r="Z2" s="59"/>
    </row>
    <row r="3" spans="2:29" ht="15" customHeight="1">
      <c r="B3" s="533" t="s">
        <v>23</v>
      </c>
      <c r="C3" s="533"/>
      <c r="D3" s="533"/>
      <c r="E3" s="533"/>
      <c r="F3" s="534" t="str">
        <f>IF('業務日誌（個人用）'!D5="","",'業務日誌（個人用）'!D5)</f>
        <v/>
      </c>
      <c r="G3" s="535"/>
      <c r="H3" s="535"/>
      <c r="I3" s="536"/>
      <c r="J3" s="59"/>
      <c r="K3" s="59"/>
      <c r="L3" s="59"/>
      <c r="M3" s="59"/>
      <c r="N3" s="59"/>
      <c r="O3" s="59"/>
      <c r="P3" s="59"/>
      <c r="Q3" s="59"/>
      <c r="R3" s="59"/>
      <c r="S3" s="59"/>
      <c r="T3" s="59"/>
      <c r="U3" s="59"/>
      <c r="V3" s="59"/>
      <c r="W3" s="59"/>
      <c r="X3" s="59"/>
      <c r="Y3" s="59"/>
      <c r="Z3" s="59"/>
    </row>
    <row r="4" spans="2:29" ht="15" customHeight="1">
      <c r="B4" s="533" t="s">
        <v>111</v>
      </c>
      <c r="C4" s="533"/>
      <c r="D4" s="533"/>
      <c r="E4" s="533"/>
      <c r="F4" s="534" t="str">
        <f>IF('業務日誌（個人用）'!D6="","",'業務日誌（個人用）'!D6)</f>
        <v/>
      </c>
      <c r="G4" s="535"/>
      <c r="H4" s="535"/>
      <c r="I4" s="536"/>
      <c r="J4" s="59"/>
      <c r="K4" s="59"/>
      <c r="L4" s="59"/>
      <c r="M4" s="59"/>
      <c r="N4" s="59"/>
      <c r="O4" s="59"/>
      <c r="P4" s="59"/>
      <c r="Q4" s="59"/>
      <c r="R4" s="59"/>
      <c r="S4" s="59"/>
      <c r="T4" s="59"/>
      <c r="U4" s="59"/>
      <c r="V4" s="59"/>
      <c r="W4" s="59"/>
      <c r="X4" s="59"/>
      <c r="Y4" s="59"/>
      <c r="Z4" s="59"/>
    </row>
    <row r="5" spans="2:29" ht="15" customHeight="1">
      <c r="B5" s="537" t="s">
        <v>25</v>
      </c>
      <c r="C5" s="538"/>
      <c r="D5" s="538"/>
      <c r="E5" s="539"/>
      <c r="F5" s="543" t="str">
        <f>IF('業務日誌（個人用）'!D7="","",'業務日誌（個人用）'!D7)</f>
        <v/>
      </c>
      <c r="G5" s="544"/>
      <c r="H5" s="544"/>
      <c r="I5" s="545"/>
      <c r="J5" s="59"/>
      <c r="K5" s="59"/>
      <c r="L5" s="59"/>
      <c r="M5" s="59"/>
      <c r="N5" s="59"/>
      <c r="O5" s="59"/>
      <c r="P5" s="59"/>
      <c r="Q5" s="59"/>
      <c r="R5" s="59"/>
      <c r="S5" s="59"/>
      <c r="T5" s="59"/>
      <c r="U5" s="59"/>
      <c r="V5" s="59"/>
      <c r="W5" s="59"/>
      <c r="X5" s="59"/>
      <c r="Y5" s="59"/>
      <c r="Z5" s="59"/>
    </row>
    <row r="6" spans="2:29" ht="15" customHeight="1">
      <c r="B6" s="540"/>
      <c r="C6" s="541"/>
      <c r="D6" s="541"/>
      <c r="E6" s="542"/>
      <c r="F6" s="546"/>
      <c r="G6" s="547"/>
      <c r="H6" s="547"/>
      <c r="I6" s="548"/>
      <c r="J6" s="59"/>
      <c r="K6" s="59"/>
      <c r="L6" s="59"/>
      <c r="M6" s="59"/>
      <c r="N6" s="59"/>
      <c r="O6" s="59"/>
      <c r="P6" s="59"/>
      <c r="Q6" s="59"/>
      <c r="R6" s="59"/>
      <c r="S6" s="59"/>
      <c r="T6" s="59"/>
      <c r="U6" s="59"/>
      <c r="V6" s="59"/>
      <c r="W6" s="59"/>
      <c r="X6" s="59"/>
      <c r="Y6" s="59"/>
      <c r="Z6" s="59"/>
    </row>
    <row r="7" spans="2:29" ht="6.75" customHeight="1"/>
    <row r="8" spans="2:29">
      <c r="B8" s="58" t="s">
        <v>112</v>
      </c>
      <c r="L8" s="58" t="s">
        <v>113</v>
      </c>
    </row>
    <row r="9" spans="2:29" ht="24.75" customHeight="1">
      <c r="B9" s="530"/>
      <c r="C9" s="530"/>
      <c r="D9" s="551"/>
      <c r="E9" s="552" t="s">
        <v>114</v>
      </c>
      <c r="F9" s="553"/>
      <c r="G9" s="554" t="s">
        <v>115</v>
      </c>
      <c r="H9" s="553"/>
      <c r="I9" s="554" t="s">
        <v>116</v>
      </c>
      <c r="J9" s="553"/>
      <c r="L9" s="550" t="s">
        <v>117</v>
      </c>
      <c r="M9" s="549"/>
      <c r="N9" s="550" t="s">
        <v>279</v>
      </c>
      <c r="O9" s="549"/>
      <c r="P9" s="549" t="s">
        <v>118</v>
      </c>
      <c r="Q9" s="549"/>
      <c r="R9" s="549" t="s">
        <v>119</v>
      </c>
      <c r="S9" s="549"/>
      <c r="T9" s="549" t="s">
        <v>120</v>
      </c>
      <c r="U9" s="549"/>
      <c r="V9" s="549" t="s">
        <v>121</v>
      </c>
      <c r="W9" s="549"/>
      <c r="X9" s="550" t="s">
        <v>122</v>
      </c>
      <c r="Y9" s="550"/>
      <c r="Z9" s="549" t="s">
        <v>123</v>
      </c>
      <c r="AA9" s="549"/>
      <c r="AB9" s="549"/>
    </row>
    <row r="10" spans="2:29" ht="12" customHeight="1">
      <c r="B10" s="531" t="s">
        <v>331</v>
      </c>
      <c r="C10" s="531"/>
      <c r="D10" s="274" t="s">
        <v>124</v>
      </c>
      <c r="E10" s="525">
        <v>30</v>
      </c>
      <c r="F10" s="526"/>
      <c r="G10" s="527"/>
      <c r="H10" s="528"/>
      <c r="I10" s="529">
        <f>IF(G10="",E10,E10-G10)</f>
        <v>30</v>
      </c>
      <c r="J10" s="529"/>
      <c r="L10" s="514"/>
      <c r="M10" s="514"/>
      <c r="N10" s="514"/>
      <c r="O10" s="514"/>
      <c r="P10" s="514"/>
      <c r="Q10" s="514"/>
      <c r="R10" s="514"/>
      <c r="S10" s="514"/>
      <c r="T10" s="514"/>
      <c r="U10" s="514"/>
      <c r="V10" s="514"/>
      <c r="W10" s="514"/>
      <c r="X10" s="514"/>
      <c r="Y10" s="514"/>
      <c r="Z10" s="515">
        <f>SUM(L10:Y10)</f>
        <v>0</v>
      </c>
      <c r="AA10" s="515"/>
      <c r="AB10" s="515"/>
    </row>
    <row r="11" spans="2:29" ht="12" customHeight="1">
      <c r="B11" s="523"/>
      <c r="C11" s="523"/>
      <c r="D11" s="274" t="s">
        <v>125</v>
      </c>
      <c r="E11" s="525">
        <v>31</v>
      </c>
      <c r="F11" s="526"/>
      <c r="G11" s="527"/>
      <c r="H11" s="528"/>
      <c r="I11" s="529">
        <f t="shared" ref="I11:I21" si="0">IF(G11="",E11,E11-G11)</f>
        <v>31</v>
      </c>
      <c r="J11" s="529"/>
      <c r="L11" s="512"/>
      <c r="M11" s="513"/>
      <c r="N11" s="514"/>
      <c r="O11" s="514"/>
      <c r="P11" s="512"/>
      <c r="Q11" s="513"/>
      <c r="R11" s="514"/>
      <c r="S11" s="514"/>
      <c r="T11" s="512"/>
      <c r="U11" s="513"/>
      <c r="V11" s="512"/>
      <c r="W11" s="513"/>
      <c r="X11" s="514"/>
      <c r="Y11" s="514"/>
      <c r="Z11" s="515">
        <f t="shared" ref="Z11:Z21" si="1">SUM(L11:Y11)</f>
        <v>0</v>
      </c>
      <c r="AA11" s="515"/>
      <c r="AB11" s="515"/>
    </row>
    <row r="12" spans="2:29" ht="12" customHeight="1">
      <c r="B12" s="530"/>
      <c r="C12" s="530"/>
      <c r="D12" s="274" t="s">
        <v>126</v>
      </c>
      <c r="E12" s="525">
        <v>30</v>
      </c>
      <c r="F12" s="526"/>
      <c r="G12" s="527"/>
      <c r="H12" s="528"/>
      <c r="I12" s="529">
        <f t="shared" si="0"/>
        <v>30</v>
      </c>
      <c r="J12" s="529"/>
      <c r="L12" s="512"/>
      <c r="M12" s="513"/>
      <c r="N12" s="514"/>
      <c r="O12" s="514"/>
      <c r="P12" s="512"/>
      <c r="Q12" s="513"/>
      <c r="R12" s="514"/>
      <c r="S12" s="514"/>
      <c r="T12" s="512"/>
      <c r="U12" s="513"/>
      <c r="V12" s="512"/>
      <c r="W12" s="513"/>
      <c r="X12" s="514"/>
      <c r="Y12" s="514"/>
      <c r="Z12" s="515">
        <f t="shared" si="1"/>
        <v>0</v>
      </c>
      <c r="AA12" s="515"/>
      <c r="AB12" s="515"/>
    </row>
    <row r="13" spans="2:29" ht="12" customHeight="1">
      <c r="B13" s="530"/>
      <c r="C13" s="530"/>
      <c r="D13" s="274" t="s">
        <v>127</v>
      </c>
      <c r="E13" s="525">
        <v>31</v>
      </c>
      <c r="F13" s="526"/>
      <c r="G13" s="527"/>
      <c r="H13" s="528"/>
      <c r="I13" s="529">
        <f t="shared" si="0"/>
        <v>31</v>
      </c>
      <c r="J13" s="529"/>
      <c r="L13" s="512"/>
      <c r="M13" s="513"/>
      <c r="N13" s="514"/>
      <c r="O13" s="514"/>
      <c r="P13" s="512"/>
      <c r="Q13" s="513"/>
      <c r="R13" s="514"/>
      <c r="S13" s="514"/>
      <c r="T13" s="512"/>
      <c r="U13" s="513"/>
      <c r="V13" s="512"/>
      <c r="W13" s="513"/>
      <c r="X13" s="514"/>
      <c r="Y13" s="514"/>
      <c r="Z13" s="515">
        <f t="shared" si="1"/>
        <v>0</v>
      </c>
      <c r="AA13" s="515"/>
      <c r="AB13" s="515"/>
    </row>
    <row r="14" spans="2:29" ht="12" customHeight="1">
      <c r="B14" s="530"/>
      <c r="C14" s="530"/>
      <c r="D14" s="274" t="s">
        <v>128</v>
      </c>
      <c r="E14" s="525">
        <v>31</v>
      </c>
      <c r="F14" s="526"/>
      <c r="G14" s="527"/>
      <c r="H14" s="528"/>
      <c r="I14" s="529">
        <f t="shared" si="0"/>
        <v>31</v>
      </c>
      <c r="J14" s="529"/>
      <c r="L14" s="512"/>
      <c r="M14" s="513"/>
      <c r="N14" s="514"/>
      <c r="O14" s="514"/>
      <c r="P14" s="512"/>
      <c r="Q14" s="513"/>
      <c r="R14" s="514"/>
      <c r="S14" s="514"/>
      <c r="T14" s="512"/>
      <c r="U14" s="513"/>
      <c r="V14" s="512"/>
      <c r="W14" s="513"/>
      <c r="X14" s="514"/>
      <c r="Y14" s="514"/>
      <c r="Z14" s="515">
        <f t="shared" si="1"/>
        <v>0</v>
      </c>
      <c r="AA14" s="515"/>
      <c r="AB14" s="515"/>
    </row>
    <row r="15" spans="2:29" ht="12" customHeight="1">
      <c r="B15" s="530"/>
      <c r="C15" s="530"/>
      <c r="D15" s="274" t="s">
        <v>129</v>
      </c>
      <c r="E15" s="525">
        <v>30</v>
      </c>
      <c r="F15" s="526"/>
      <c r="G15" s="527"/>
      <c r="H15" s="528"/>
      <c r="I15" s="529">
        <f t="shared" si="0"/>
        <v>30</v>
      </c>
      <c r="J15" s="529"/>
      <c r="L15" s="512"/>
      <c r="M15" s="513"/>
      <c r="N15" s="514"/>
      <c r="O15" s="514"/>
      <c r="P15" s="512"/>
      <c r="Q15" s="513"/>
      <c r="R15" s="514"/>
      <c r="S15" s="514"/>
      <c r="T15" s="512"/>
      <c r="U15" s="513"/>
      <c r="V15" s="512"/>
      <c r="W15" s="513"/>
      <c r="X15" s="514"/>
      <c r="Y15" s="514"/>
      <c r="Z15" s="515">
        <f t="shared" si="1"/>
        <v>0</v>
      </c>
      <c r="AA15" s="515"/>
      <c r="AB15" s="515"/>
    </row>
    <row r="16" spans="2:29" ht="12" customHeight="1">
      <c r="B16" s="530"/>
      <c r="C16" s="530"/>
      <c r="D16" s="274" t="s">
        <v>130</v>
      </c>
      <c r="E16" s="525">
        <v>31</v>
      </c>
      <c r="F16" s="526"/>
      <c r="G16" s="527"/>
      <c r="H16" s="528"/>
      <c r="I16" s="529">
        <f t="shared" si="0"/>
        <v>31</v>
      </c>
      <c r="J16" s="529"/>
      <c r="L16" s="514"/>
      <c r="M16" s="514"/>
      <c r="N16" s="514"/>
      <c r="O16" s="514"/>
      <c r="P16" s="512"/>
      <c r="Q16" s="513"/>
      <c r="R16" s="514"/>
      <c r="S16" s="514"/>
      <c r="T16" s="512"/>
      <c r="U16" s="513"/>
      <c r="V16" s="512"/>
      <c r="W16" s="513"/>
      <c r="X16" s="514"/>
      <c r="Y16" s="514"/>
      <c r="Z16" s="515">
        <f t="shared" si="1"/>
        <v>0</v>
      </c>
      <c r="AA16" s="515"/>
      <c r="AB16" s="515"/>
    </row>
    <row r="17" spans="2:28" ht="12" customHeight="1">
      <c r="B17" s="530"/>
      <c r="C17" s="530"/>
      <c r="D17" s="274" t="s">
        <v>131</v>
      </c>
      <c r="E17" s="525">
        <v>30</v>
      </c>
      <c r="F17" s="526"/>
      <c r="G17" s="527"/>
      <c r="H17" s="528"/>
      <c r="I17" s="529">
        <f t="shared" si="0"/>
        <v>30</v>
      </c>
      <c r="J17" s="529"/>
      <c r="L17" s="512"/>
      <c r="M17" s="513"/>
      <c r="N17" s="514"/>
      <c r="O17" s="514"/>
      <c r="P17" s="512"/>
      <c r="Q17" s="513"/>
      <c r="R17" s="514"/>
      <c r="S17" s="514"/>
      <c r="T17" s="512"/>
      <c r="U17" s="513"/>
      <c r="V17" s="512"/>
      <c r="W17" s="513"/>
      <c r="X17" s="514"/>
      <c r="Y17" s="514"/>
      <c r="Z17" s="515">
        <f t="shared" si="1"/>
        <v>0</v>
      </c>
      <c r="AA17" s="515"/>
      <c r="AB17" s="515"/>
    </row>
    <row r="18" spans="2:28" ht="12" customHeight="1">
      <c r="B18" s="530"/>
      <c r="C18" s="530"/>
      <c r="D18" s="274" t="s">
        <v>132</v>
      </c>
      <c r="E18" s="525">
        <v>31</v>
      </c>
      <c r="F18" s="526"/>
      <c r="G18" s="527"/>
      <c r="H18" s="528"/>
      <c r="I18" s="529">
        <f t="shared" si="0"/>
        <v>31</v>
      </c>
      <c r="J18" s="529"/>
      <c r="L18" s="512"/>
      <c r="M18" s="513"/>
      <c r="N18" s="514"/>
      <c r="O18" s="514"/>
      <c r="P18" s="512"/>
      <c r="Q18" s="513"/>
      <c r="R18" s="512"/>
      <c r="S18" s="513"/>
      <c r="T18" s="512"/>
      <c r="U18" s="513"/>
      <c r="V18" s="512"/>
      <c r="W18" s="513"/>
      <c r="X18" s="514"/>
      <c r="Y18" s="514"/>
      <c r="Z18" s="515">
        <f t="shared" si="1"/>
        <v>0</v>
      </c>
      <c r="AA18" s="515"/>
      <c r="AB18" s="515"/>
    </row>
    <row r="19" spans="2:28" ht="12" customHeight="1">
      <c r="B19" s="524" t="s">
        <v>336</v>
      </c>
      <c r="C19" s="524"/>
      <c r="D19" s="274" t="s">
        <v>133</v>
      </c>
      <c r="E19" s="525">
        <v>31</v>
      </c>
      <c r="F19" s="526"/>
      <c r="G19" s="527"/>
      <c r="H19" s="528"/>
      <c r="I19" s="529">
        <f t="shared" si="0"/>
        <v>31</v>
      </c>
      <c r="J19" s="529"/>
      <c r="L19" s="512"/>
      <c r="M19" s="513"/>
      <c r="N19" s="514"/>
      <c r="O19" s="514"/>
      <c r="P19" s="512"/>
      <c r="Q19" s="513"/>
      <c r="R19" s="512"/>
      <c r="S19" s="513"/>
      <c r="T19" s="512"/>
      <c r="U19" s="513"/>
      <c r="V19" s="512"/>
      <c r="W19" s="513"/>
      <c r="X19" s="514"/>
      <c r="Y19" s="514"/>
      <c r="Z19" s="515">
        <f t="shared" si="1"/>
        <v>0</v>
      </c>
      <c r="AA19" s="515"/>
      <c r="AB19" s="515"/>
    </row>
    <row r="20" spans="2:28" ht="12" customHeight="1">
      <c r="B20" s="523"/>
      <c r="C20" s="523"/>
      <c r="D20" s="274" t="s">
        <v>134</v>
      </c>
      <c r="E20" s="525">
        <v>28</v>
      </c>
      <c r="F20" s="526"/>
      <c r="G20" s="527"/>
      <c r="H20" s="528"/>
      <c r="I20" s="529">
        <f t="shared" si="0"/>
        <v>28</v>
      </c>
      <c r="J20" s="529"/>
      <c r="L20" s="512"/>
      <c r="M20" s="513"/>
      <c r="N20" s="514"/>
      <c r="O20" s="514"/>
      <c r="P20" s="512"/>
      <c r="Q20" s="513"/>
      <c r="R20" s="512"/>
      <c r="S20" s="513"/>
      <c r="T20" s="512"/>
      <c r="U20" s="513"/>
      <c r="V20" s="512"/>
      <c r="W20" s="513"/>
      <c r="X20" s="514"/>
      <c r="Y20" s="514"/>
      <c r="Z20" s="515">
        <f t="shared" si="1"/>
        <v>0</v>
      </c>
      <c r="AA20" s="515"/>
      <c r="AB20" s="515"/>
    </row>
    <row r="21" spans="2:28" ht="12" customHeight="1" thickBot="1">
      <c r="B21" s="524"/>
      <c r="C21" s="524"/>
      <c r="D21" s="275" t="s">
        <v>135</v>
      </c>
      <c r="E21" s="516">
        <v>31</v>
      </c>
      <c r="F21" s="517"/>
      <c r="G21" s="518"/>
      <c r="H21" s="519"/>
      <c r="I21" s="520">
        <f t="shared" si="0"/>
        <v>31</v>
      </c>
      <c r="J21" s="520"/>
      <c r="L21" s="521"/>
      <c r="M21" s="522"/>
      <c r="N21" s="499"/>
      <c r="O21" s="499"/>
      <c r="P21" s="521"/>
      <c r="Q21" s="522"/>
      <c r="R21" s="521"/>
      <c r="S21" s="522"/>
      <c r="T21" s="521"/>
      <c r="U21" s="522"/>
      <c r="V21" s="521"/>
      <c r="W21" s="522"/>
      <c r="X21" s="499"/>
      <c r="Y21" s="499"/>
      <c r="Z21" s="500">
        <f t="shared" si="1"/>
        <v>0</v>
      </c>
      <c r="AA21" s="500"/>
      <c r="AB21" s="500"/>
    </row>
    <row r="22" spans="2:28" ht="12" customHeight="1" thickTop="1">
      <c r="B22" s="507" t="s">
        <v>136</v>
      </c>
      <c r="C22" s="507"/>
      <c r="D22" s="508"/>
      <c r="E22" s="509">
        <f>SUM(E10:F21)</f>
        <v>365</v>
      </c>
      <c r="F22" s="510"/>
      <c r="G22" s="510">
        <f>SUM(G10:H21)</f>
        <v>0</v>
      </c>
      <c r="H22" s="510"/>
      <c r="I22" s="510">
        <f>SUM(I10:J21)</f>
        <v>365</v>
      </c>
      <c r="J22" s="510"/>
      <c r="L22" s="511">
        <f>SUM(L10:M21)</f>
        <v>0</v>
      </c>
      <c r="M22" s="511"/>
      <c r="N22" s="511">
        <f>SUM(N10:O21)</f>
        <v>0</v>
      </c>
      <c r="O22" s="511"/>
      <c r="P22" s="511">
        <f>SUM(P10:Q21)</f>
        <v>0</v>
      </c>
      <c r="Q22" s="511"/>
      <c r="R22" s="511">
        <f>SUM(R10:S21)</f>
        <v>0</v>
      </c>
      <c r="S22" s="511"/>
      <c r="T22" s="511">
        <f>SUM(T10:U21)</f>
        <v>0</v>
      </c>
      <c r="U22" s="511"/>
      <c r="V22" s="511">
        <f>SUM(V10:W21)</f>
        <v>0</v>
      </c>
      <c r="W22" s="511"/>
      <c r="X22" s="511">
        <f>SUM(X10:Y21)</f>
        <v>0</v>
      </c>
      <c r="Y22" s="511"/>
      <c r="Z22" s="511">
        <f>SUM(Z10:AB21)</f>
        <v>0</v>
      </c>
      <c r="AA22" s="511"/>
      <c r="AB22" s="511"/>
    </row>
    <row r="23" spans="2:28" ht="24" customHeight="1">
      <c r="L23" s="504" t="s">
        <v>137</v>
      </c>
      <c r="M23" s="504"/>
      <c r="N23" s="504"/>
      <c r="O23" s="504"/>
      <c r="P23" s="504"/>
      <c r="Q23" s="504"/>
      <c r="R23" s="504"/>
      <c r="S23" s="504"/>
      <c r="T23" s="504"/>
      <c r="U23" s="504"/>
      <c r="V23" s="504"/>
      <c r="W23" s="504"/>
      <c r="X23" s="504"/>
      <c r="Y23" s="504"/>
      <c r="Z23" s="504"/>
      <c r="AA23" s="504"/>
      <c r="AB23" s="504"/>
    </row>
    <row r="24" spans="2:28" ht="11.25" customHeight="1">
      <c r="B24" s="276" t="s">
        <v>138</v>
      </c>
      <c r="C24" s="277"/>
      <c r="D24" s="277"/>
      <c r="E24" s="277"/>
      <c r="F24" s="277"/>
      <c r="G24" s="277"/>
      <c r="H24" s="277"/>
      <c r="I24" s="277"/>
      <c r="J24" s="277"/>
      <c r="K24" s="277"/>
      <c r="L24" s="277"/>
      <c r="M24" s="277"/>
      <c r="N24" s="277"/>
      <c r="O24" s="277"/>
      <c r="P24" s="505" t="s">
        <v>286</v>
      </c>
      <c r="Q24" s="505"/>
      <c r="R24" s="505"/>
      <c r="S24" s="505"/>
      <c r="T24" s="505"/>
      <c r="U24" s="505"/>
      <c r="V24" s="505"/>
      <c r="W24" s="505"/>
      <c r="X24" s="505"/>
      <c r="Y24" s="277"/>
      <c r="Z24" s="277"/>
      <c r="AA24" s="277"/>
      <c r="AB24" s="278"/>
    </row>
    <row r="25" spans="2:28">
      <c r="B25" s="279"/>
      <c r="C25" s="506" t="s">
        <v>139</v>
      </c>
      <c r="D25" s="506"/>
      <c r="E25" s="506"/>
      <c r="I25" s="492" t="s">
        <v>140</v>
      </c>
      <c r="J25" s="492"/>
      <c r="M25" s="494" t="s">
        <v>141</v>
      </c>
      <c r="N25" s="494"/>
      <c r="Q25" s="492" t="s">
        <v>280</v>
      </c>
      <c r="R25" s="492"/>
      <c r="U25" s="494" t="s">
        <v>281</v>
      </c>
      <c r="V25" s="494"/>
      <c r="Y25" s="493" t="s">
        <v>142</v>
      </c>
      <c r="Z25" s="493"/>
      <c r="AA25" s="493"/>
      <c r="AB25" s="280"/>
    </row>
    <row r="26" spans="2:28">
      <c r="B26" s="279"/>
      <c r="C26" s="506" t="s">
        <v>143</v>
      </c>
      <c r="D26" s="506"/>
      <c r="E26" s="506"/>
      <c r="I26" s="492"/>
      <c r="J26" s="492"/>
      <c r="M26" s="494"/>
      <c r="N26" s="494"/>
      <c r="Q26" s="492"/>
      <c r="R26" s="492"/>
      <c r="U26" s="494"/>
      <c r="V26" s="494"/>
      <c r="Y26" s="493"/>
      <c r="Z26" s="493"/>
      <c r="AA26" s="493"/>
      <c r="AB26" s="280"/>
    </row>
    <row r="27" spans="2:28" ht="17.25" customHeight="1">
      <c r="B27" s="279"/>
      <c r="C27" s="498">
        <f>Z22</f>
        <v>0</v>
      </c>
      <c r="D27" s="498"/>
      <c r="E27" s="498"/>
      <c r="F27" s="281" t="s">
        <v>144</v>
      </c>
      <c r="G27" s="58" t="s">
        <v>145</v>
      </c>
      <c r="H27" s="281" t="s">
        <v>146</v>
      </c>
      <c r="I27" s="501">
        <f>I22</f>
        <v>365</v>
      </c>
      <c r="J27" s="502"/>
      <c r="K27" s="58" t="s">
        <v>100</v>
      </c>
      <c r="L27" s="58" t="s">
        <v>147</v>
      </c>
      <c r="M27" s="503"/>
      <c r="N27" s="503"/>
      <c r="O27" s="58" t="s">
        <v>99</v>
      </c>
      <c r="P27" s="282" t="s">
        <v>282</v>
      </c>
      <c r="Q27" s="503"/>
      <c r="R27" s="503"/>
      <c r="S27" s="60" t="s">
        <v>283</v>
      </c>
      <c r="T27" s="58" t="s">
        <v>284</v>
      </c>
      <c r="U27" s="503"/>
      <c r="V27" s="503"/>
      <c r="W27" s="58" t="s">
        <v>37</v>
      </c>
      <c r="X27" s="60" t="s">
        <v>285</v>
      </c>
      <c r="Y27" s="498">
        <f>IF(OR(C27=0,I27=0,M27=0),0,ROUNDDOWN(C27/(I27*M27+Q27*U27),0))</f>
        <v>0</v>
      </c>
      <c r="Z27" s="498"/>
      <c r="AA27" s="498"/>
      <c r="AB27" s="280" t="s">
        <v>144</v>
      </c>
    </row>
    <row r="28" spans="2:28" ht="5.25" customHeight="1">
      <c r="B28" s="283"/>
      <c r="C28" s="284"/>
      <c r="D28" s="284"/>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5"/>
    </row>
    <row r="29" spans="2:28" ht="6" customHeight="1"/>
    <row r="30" spans="2:28" ht="11.25" customHeight="1">
      <c r="B30" s="276" t="s">
        <v>149</v>
      </c>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8"/>
    </row>
    <row r="31" spans="2:28">
      <c r="B31" s="279"/>
      <c r="C31" s="493" t="s">
        <v>142</v>
      </c>
      <c r="D31" s="493"/>
      <c r="E31" s="493"/>
      <c r="H31" s="494" t="s">
        <v>150</v>
      </c>
      <c r="I31" s="494"/>
      <c r="J31" s="494"/>
      <c r="N31" s="492" t="s">
        <v>151</v>
      </c>
      <c r="O31" s="492"/>
      <c r="P31" s="492"/>
      <c r="AB31" s="280"/>
    </row>
    <row r="32" spans="2:28">
      <c r="B32" s="279"/>
      <c r="C32" s="493"/>
      <c r="D32" s="493"/>
      <c r="E32" s="493"/>
      <c r="H32" s="494"/>
      <c r="I32" s="494"/>
      <c r="J32" s="494"/>
      <c r="N32" s="492"/>
      <c r="O32" s="492"/>
      <c r="P32" s="492"/>
      <c r="AB32" s="280"/>
    </row>
    <row r="33" spans="1:28" ht="17.25" customHeight="1">
      <c r="B33" s="279"/>
      <c r="C33" s="498">
        <f>Y27</f>
        <v>0</v>
      </c>
      <c r="D33" s="498"/>
      <c r="E33" s="498"/>
      <c r="F33" s="58" t="s">
        <v>144</v>
      </c>
      <c r="G33" s="60" t="s">
        <v>147</v>
      </c>
      <c r="H33" s="496"/>
      <c r="I33" s="496"/>
      <c r="J33" s="496"/>
      <c r="K33" s="497" t="s">
        <v>99</v>
      </c>
      <c r="L33" s="497"/>
      <c r="M33" s="60" t="s">
        <v>148</v>
      </c>
      <c r="N33" s="498">
        <f>ROUNDDOWN(C33*H33,0)</f>
        <v>0</v>
      </c>
      <c r="O33" s="498"/>
      <c r="P33" s="498"/>
      <c r="Q33" s="58" t="s">
        <v>144</v>
      </c>
      <c r="AB33" s="280"/>
    </row>
    <row r="34" spans="1:28" ht="5.25" customHeight="1">
      <c r="B34" s="283"/>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5"/>
    </row>
    <row r="35" spans="1:28" ht="6" customHeight="1"/>
    <row r="36" spans="1:28" ht="11.25" customHeight="1">
      <c r="B36" s="276" t="s">
        <v>152</v>
      </c>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8"/>
    </row>
    <row r="37" spans="1:28">
      <c r="B37" s="279"/>
      <c r="C37" s="492" t="s">
        <v>153</v>
      </c>
      <c r="D37" s="493"/>
      <c r="E37" s="493"/>
      <c r="H37" s="494" t="s">
        <v>154</v>
      </c>
      <c r="I37" s="494"/>
      <c r="J37" s="494"/>
      <c r="N37" s="494" t="s">
        <v>155</v>
      </c>
      <c r="O37" s="494"/>
      <c r="P37" s="494"/>
      <c r="AB37" s="280"/>
    </row>
    <row r="38" spans="1:28">
      <c r="B38" s="279"/>
      <c r="C38" s="493"/>
      <c r="D38" s="493"/>
      <c r="E38" s="493"/>
      <c r="H38" s="494"/>
      <c r="I38" s="494"/>
      <c r="J38" s="494"/>
      <c r="N38" s="494"/>
      <c r="O38" s="494"/>
      <c r="P38" s="494"/>
      <c r="AB38" s="280"/>
    </row>
    <row r="39" spans="1:28" ht="17.25" customHeight="1">
      <c r="B39" s="279"/>
      <c r="C39" s="495"/>
      <c r="D39" s="495"/>
      <c r="E39" s="495"/>
      <c r="F39" s="58" t="s">
        <v>144</v>
      </c>
      <c r="G39" s="60" t="s">
        <v>147</v>
      </c>
      <c r="H39" s="496"/>
      <c r="I39" s="496"/>
      <c r="J39" s="496"/>
      <c r="K39" s="497" t="s">
        <v>99</v>
      </c>
      <c r="L39" s="497"/>
      <c r="M39" s="60" t="s">
        <v>148</v>
      </c>
      <c r="N39" s="498">
        <f>ROUNDDOWN(C39*H39,0)</f>
        <v>0</v>
      </c>
      <c r="O39" s="498"/>
      <c r="P39" s="498"/>
      <c r="Q39" s="58" t="s">
        <v>144</v>
      </c>
      <c r="AB39" s="280"/>
    </row>
    <row r="40" spans="1:28" ht="6" customHeight="1">
      <c r="B40" s="283"/>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5"/>
    </row>
    <row r="41" spans="1:28" ht="6.75" customHeight="1"/>
    <row r="42" spans="1:28" ht="9.75" customHeight="1">
      <c r="B42" s="490" t="s">
        <v>337</v>
      </c>
      <c r="C42" s="491"/>
      <c r="D42" s="491"/>
      <c r="E42" s="491"/>
      <c r="F42" s="491"/>
      <c r="G42" s="491"/>
      <c r="H42" s="491"/>
      <c r="I42" s="491"/>
      <c r="J42" s="491"/>
      <c r="K42" s="491"/>
      <c r="L42" s="491"/>
      <c r="M42" s="491"/>
      <c r="N42" s="491"/>
      <c r="O42" s="491"/>
      <c r="P42" s="491"/>
      <c r="Q42" s="491"/>
      <c r="R42" s="491"/>
      <c r="S42" s="491"/>
      <c r="T42" s="491"/>
      <c r="U42" s="491"/>
      <c r="V42" s="491"/>
      <c r="W42" s="491"/>
      <c r="X42" s="491"/>
      <c r="Y42" s="491"/>
      <c r="Z42" s="491"/>
      <c r="AA42" s="61"/>
      <c r="AB42" s="62"/>
    </row>
    <row r="43" spans="1:28" ht="4.5" customHeight="1">
      <c r="B43" s="286"/>
      <c r="C43" s="287"/>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9"/>
    </row>
    <row r="44" spans="1:28" ht="9.75" customHeight="1">
      <c r="A44" s="280"/>
      <c r="B44" s="290">
        <v>2024</v>
      </c>
      <c r="C44" s="288" t="s">
        <v>156</v>
      </c>
      <c r="D44" s="288">
        <v>4</v>
      </c>
      <c r="E44" s="288" t="s">
        <v>157</v>
      </c>
      <c r="F44" s="288"/>
      <c r="G44" s="288"/>
      <c r="H44" s="288"/>
      <c r="I44" s="291">
        <f>DATE($B$44,D44,1)</f>
        <v>45383</v>
      </c>
      <c r="J44" s="292">
        <f>WEEKDAY(I44,1)</f>
        <v>2</v>
      </c>
      <c r="K44" s="288"/>
      <c r="L44" s="288">
        <v>5</v>
      </c>
      <c r="M44" s="288" t="s">
        <v>157</v>
      </c>
      <c r="N44" s="288"/>
      <c r="O44" s="288"/>
      <c r="P44" s="288"/>
      <c r="Q44" s="291">
        <f>DATE($B$44,L44,1)</f>
        <v>45413</v>
      </c>
      <c r="R44" s="292">
        <f>WEEKDAY(Q44,1)</f>
        <v>4</v>
      </c>
      <c r="S44" s="288"/>
      <c r="T44" s="288">
        <v>6</v>
      </c>
      <c r="U44" s="288" t="s">
        <v>157</v>
      </c>
      <c r="V44" s="288"/>
      <c r="W44" s="288"/>
      <c r="X44" s="288"/>
      <c r="Y44" s="291">
        <f>DATE($B$44,T44,1)</f>
        <v>45444</v>
      </c>
      <c r="Z44" s="292">
        <f>WEEKDAY(Y44,1)</f>
        <v>7</v>
      </c>
      <c r="AA44" s="288"/>
      <c r="AB44" s="289"/>
    </row>
    <row r="45" spans="1:28" ht="9.75" customHeight="1">
      <c r="B45" s="293"/>
      <c r="C45" s="288"/>
      <c r="D45" s="294" t="s">
        <v>100</v>
      </c>
      <c r="E45" s="295" t="s">
        <v>158</v>
      </c>
      <c r="F45" s="295" t="s">
        <v>159</v>
      </c>
      <c r="G45" s="295" t="s">
        <v>160</v>
      </c>
      <c r="H45" s="295" t="s">
        <v>161</v>
      </c>
      <c r="I45" s="295" t="s">
        <v>162</v>
      </c>
      <c r="J45" s="296" t="s">
        <v>163</v>
      </c>
      <c r="K45" s="288"/>
      <c r="L45" s="294" t="s">
        <v>100</v>
      </c>
      <c r="M45" s="295" t="s">
        <v>158</v>
      </c>
      <c r="N45" s="295" t="s">
        <v>159</v>
      </c>
      <c r="O45" s="295" t="s">
        <v>160</v>
      </c>
      <c r="P45" s="295" t="s">
        <v>161</v>
      </c>
      <c r="Q45" s="295" t="s">
        <v>162</v>
      </c>
      <c r="R45" s="296" t="s">
        <v>163</v>
      </c>
      <c r="S45" s="288"/>
      <c r="T45" s="294" t="s">
        <v>100</v>
      </c>
      <c r="U45" s="295" t="s">
        <v>158</v>
      </c>
      <c r="V45" s="295" t="s">
        <v>159</v>
      </c>
      <c r="W45" s="295" t="s">
        <v>160</v>
      </c>
      <c r="X45" s="295" t="s">
        <v>161</v>
      </c>
      <c r="Y45" s="295" t="s">
        <v>162</v>
      </c>
      <c r="Z45" s="296" t="s">
        <v>163</v>
      </c>
      <c r="AA45" s="288"/>
      <c r="AB45" s="289"/>
    </row>
    <row r="46" spans="1:28" ht="9.75" customHeight="1">
      <c r="B46" s="293"/>
      <c r="C46" s="288"/>
      <c r="D46" s="297">
        <f>I44-(J44-1)</f>
        <v>45382</v>
      </c>
      <c r="E46" s="298">
        <f>D46+1</f>
        <v>45383</v>
      </c>
      <c r="F46" s="298">
        <f t="shared" ref="F46:J47" si="2">E46+1</f>
        <v>45384</v>
      </c>
      <c r="G46" s="298">
        <f>F46+1</f>
        <v>45385</v>
      </c>
      <c r="H46" s="298">
        <f>G46+1</f>
        <v>45386</v>
      </c>
      <c r="I46" s="298">
        <f t="shared" si="2"/>
        <v>45387</v>
      </c>
      <c r="J46" s="299">
        <f t="shared" si="2"/>
        <v>45388</v>
      </c>
      <c r="K46" s="288"/>
      <c r="L46" s="297">
        <f>Q44-(R44-1)</f>
        <v>45410</v>
      </c>
      <c r="M46" s="298">
        <f>L46+1</f>
        <v>45411</v>
      </c>
      <c r="N46" s="298">
        <f t="shared" ref="N46:R47" si="3">M46+1</f>
        <v>45412</v>
      </c>
      <c r="O46" s="298">
        <f t="shared" si="3"/>
        <v>45413</v>
      </c>
      <c r="P46" s="298">
        <f t="shared" si="3"/>
        <v>45414</v>
      </c>
      <c r="Q46" s="297">
        <f t="shared" si="3"/>
        <v>45415</v>
      </c>
      <c r="R46" s="297">
        <f t="shared" si="3"/>
        <v>45416</v>
      </c>
      <c r="S46" s="288"/>
      <c r="T46" s="297">
        <f>Y44-(Z44-1)</f>
        <v>45438</v>
      </c>
      <c r="U46" s="298">
        <f>T46+1</f>
        <v>45439</v>
      </c>
      <c r="V46" s="298">
        <f t="shared" ref="V46:Z47" si="4">U46+1</f>
        <v>45440</v>
      </c>
      <c r="W46" s="298">
        <f t="shared" si="4"/>
        <v>45441</v>
      </c>
      <c r="X46" s="298">
        <f t="shared" si="4"/>
        <v>45442</v>
      </c>
      <c r="Y46" s="298">
        <f t="shared" si="4"/>
        <v>45443</v>
      </c>
      <c r="Z46" s="299">
        <f t="shared" si="4"/>
        <v>45444</v>
      </c>
      <c r="AA46" s="288"/>
      <c r="AB46" s="289"/>
    </row>
    <row r="47" spans="1:28" ht="9.75" customHeight="1">
      <c r="B47" s="293"/>
      <c r="C47" s="288"/>
      <c r="D47" s="297">
        <f>J46+1</f>
        <v>45389</v>
      </c>
      <c r="E47" s="298">
        <f>D47+1</f>
        <v>45390</v>
      </c>
      <c r="F47" s="298">
        <f t="shared" si="2"/>
        <v>45391</v>
      </c>
      <c r="G47" s="298">
        <f t="shared" si="2"/>
        <v>45392</v>
      </c>
      <c r="H47" s="298">
        <f t="shared" si="2"/>
        <v>45393</v>
      </c>
      <c r="I47" s="298">
        <f t="shared" si="2"/>
        <v>45394</v>
      </c>
      <c r="J47" s="299">
        <f t="shared" si="2"/>
        <v>45395</v>
      </c>
      <c r="K47" s="288"/>
      <c r="L47" s="297">
        <f>R46+1</f>
        <v>45417</v>
      </c>
      <c r="M47" s="297">
        <f>L47+1</f>
        <v>45418</v>
      </c>
      <c r="N47" s="298">
        <f t="shared" si="3"/>
        <v>45419</v>
      </c>
      <c r="O47" s="298">
        <f t="shared" si="3"/>
        <v>45420</v>
      </c>
      <c r="P47" s="298">
        <f t="shared" si="3"/>
        <v>45421</v>
      </c>
      <c r="Q47" s="298">
        <f t="shared" si="3"/>
        <v>45422</v>
      </c>
      <c r="R47" s="299">
        <f t="shared" si="3"/>
        <v>45423</v>
      </c>
      <c r="S47" s="288"/>
      <c r="T47" s="297">
        <f>Z46+1</f>
        <v>45445</v>
      </c>
      <c r="U47" s="298">
        <f>T47+1</f>
        <v>45446</v>
      </c>
      <c r="V47" s="298">
        <f t="shared" si="4"/>
        <v>45447</v>
      </c>
      <c r="W47" s="298">
        <f t="shared" si="4"/>
        <v>45448</v>
      </c>
      <c r="X47" s="298">
        <f t="shared" si="4"/>
        <v>45449</v>
      </c>
      <c r="Y47" s="298">
        <f t="shared" si="4"/>
        <v>45450</v>
      </c>
      <c r="Z47" s="299">
        <f t="shared" si="4"/>
        <v>45451</v>
      </c>
      <c r="AA47" s="288"/>
      <c r="AB47" s="289"/>
    </row>
    <row r="48" spans="1:28" ht="9.75" customHeight="1">
      <c r="B48" s="293"/>
      <c r="C48" s="288"/>
      <c r="D48" s="297">
        <f>J47+1</f>
        <v>45396</v>
      </c>
      <c r="E48" s="298">
        <f t="shared" ref="E48:J51" si="5">D48+1</f>
        <v>45397</v>
      </c>
      <c r="F48" s="298">
        <f t="shared" si="5"/>
        <v>45398</v>
      </c>
      <c r="G48" s="298">
        <f t="shared" si="5"/>
        <v>45399</v>
      </c>
      <c r="H48" s="298">
        <f t="shared" si="5"/>
        <v>45400</v>
      </c>
      <c r="I48" s="298">
        <f t="shared" si="5"/>
        <v>45401</v>
      </c>
      <c r="J48" s="299">
        <f t="shared" si="5"/>
        <v>45402</v>
      </c>
      <c r="K48" s="288"/>
      <c r="L48" s="297">
        <f>R47+1</f>
        <v>45424</v>
      </c>
      <c r="M48" s="298">
        <f t="shared" ref="M48:R51" si="6">L48+1</f>
        <v>45425</v>
      </c>
      <c r="N48" s="298">
        <f t="shared" si="6"/>
        <v>45426</v>
      </c>
      <c r="O48" s="298">
        <f t="shared" si="6"/>
        <v>45427</v>
      </c>
      <c r="P48" s="298">
        <f t="shared" si="6"/>
        <v>45428</v>
      </c>
      <c r="Q48" s="298">
        <f>P48+1</f>
        <v>45429</v>
      </c>
      <c r="R48" s="299">
        <f t="shared" si="6"/>
        <v>45430</v>
      </c>
      <c r="S48" s="288"/>
      <c r="T48" s="297">
        <f>Z47+1</f>
        <v>45452</v>
      </c>
      <c r="U48" s="298">
        <f t="shared" ref="U48:Z51" si="7">T48+1</f>
        <v>45453</v>
      </c>
      <c r="V48" s="298">
        <f t="shared" si="7"/>
        <v>45454</v>
      </c>
      <c r="W48" s="298">
        <f t="shared" si="7"/>
        <v>45455</v>
      </c>
      <c r="X48" s="298">
        <f t="shared" si="7"/>
        <v>45456</v>
      </c>
      <c r="Y48" s="298">
        <f t="shared" si="7"/>
        <v>45457</v>
      </c>
      <c r="Z48" s="299">
        <f t="shared" si="7"/>
        <v>45458</v>
      </c>
      <c r="AA48" s="288"/>
      <c r="AB48" s="289"/>
    </row>
    <row r="49" spans="2:28" ht="9.75" customHeight="1">
      <c r="B49" s="293"/>
      <c r="C49" s="288"/>
      <c r="D49" s="297">
        <f>J48+1</f>
        <v>45403</v>
      </c>
      <c r="E49" s="298">
        <f t="shared" si="5"/>
        <v>45404</v>
      </c>
      <c r="F49" s="298">
        <f t="shared" si="5"/>
        <v>45405</v>
      </c>
      <c r="G49" s="298">
        <f t="shared" si="5"/>
        <v>45406</v>
      </c>
      <c r="H49" s="298">
        <f t="shared" si="5"/>
        <v>45407</v>
      </c>
      <c r="I49" s="298">
        <f t="shared" si="5"/>
        <v>45408</v>
      </c>
      <c r="J49" s="299">
        <f t="shared" si="5"/>
        <v>45409</v>
      </c>
      <c r="K49" s="288"/>
      <c r="L49" s="297">
        <f>R48+1</f>
        <v>45431</v>
      </c>
      <c r="M49" s="298">
        <f t="shared" si="6"/>
        <v>45432</v>
      </c>
      <c r="N49" s="298">
        <f t="shared" si="6"/>
        <v>45433</v>
      </c>
      <c r="O49" s="298">
        <f t="shared" si="6"/>
        <v>45434</v>
      </c>
      <c r="P49" s="298">
        <f t="shared" si="6"/>
        <v>45435</v>
      </c>
      <c r="Q49" s="298">
        <f t="shared" si="6"/>
        <v>45436</v>
      </c>
      <c r="R49" s="299">
        <f t="shared" si="6"/>
        <v>45437</v>
      </c>
      <c r="S49" s="288"/>
      <c r="T49" s="297">
        <f>Z48+1</f>
        <v>45459</v>
      </c>
      <c r="U49" s="298">
        <f t="shared" si="7"/>
        <v>45460</v>
      </c>
      <c r="V49" s="298">
        <f t="shared" si="7"/>
        <v>45461</v>
      </c>
      <c r="W49" s="298">
        <f t="shared" si="7"/>
        <v>45462</v>
      </c>
      <c r="X49" s="298">
        <f t="shared" si="7"/>
        <v>45463</v>
      </c>
      <c r="Y49" s="298">
        <f t="shared" si="7"/>
        <v>45464</v>
      </c>
      <c r="Z49" s="299">
        <f t="shared" si="7"/>
        <v>45465</v>
      </c>
      <c r="AA49" s="288"/>
      <c r="AB49" s="289"/>
    </row>
    <row r="50" spans="2:28" ht="9.75" customHeight="1">
      <c r="B50" s="293"/>
      <c r="C50" s="288"/>
      <c r="D50" s="297">
        <f>J49+1</f>
        <v>45410</v>
      </c>
      <c r="E50" s="297">
        <f t="shared" si="5"/>
        <v>45411</v>
      </c>
      <c r="F50" s="300">
        <f t="shared" si="5"/>
        <v>45412</v>
      </c>
      <c r="G50" s="298">
        <f t="shared" si="5"/>
        <v>45413</v>
      </c>
      <c r="H50" s="298">
        <f t="shared" si="5"/>
        <v>45414</v>
      </c>
      <c r="I50" s="298">
        <f t="shared" si="5"/>
        <v>45415</v>
      </c>
      <c r="J50" s="297">
        <f t="shared" si="5"/>
        <v>45416</v>
      </c>
      <c r="K50" s="288"/>
      <c r="L50" s="297">
        <f>R49+1</f>
        <v>45438</v>
      </c>
      <c r="M50" s="298">
        <f t="shared" si="6"/>
        <v>45439</v>
      </c>
      <c r="N50" s="298">
        <f t="shared" si="6"/>
        <v>45440</v>
      </c>
      <c r="O50" s="298">
        <f t="shared" si="6"/>
        <v>45441</v>
      </c>
      <c r="P50" s="298">
        <f t="shared" si="6"/>
        <v>45442</v>
      </c>
      <c r="Q50" s="298">
        <f t="shared" si="6"/>
        <v>45443</v>
      </c>
      <c r="R50" s="299">
        <f t="shared" si="6"/>
        <v>45444</v>
      </c>
      <c r="S50" s="288"/>
      <c r="T50" s="297">
        <f>Z49+1</f>
        <v>45466</v>
      </c>
      <c r="U50" s="298">
        <f t="shared" si="7"/>
        <v>45467</v>
      </c>
      <c r="V50" s="298">
        <f t="shared" si="7"/>
        <v>45468</v>
      </c>
      <c r="W50" s="298">
        <f t="shared" si="7"/>
        <v>45469</v>
      </c>
      <c r="X50" s="298">
        <f t="shared" si="7"/>
        <v>45470</v>
      </c>
      <c r="Y50" s="298">
        <f t="shared" si="7"/>
        <v>45471</v>
      </c>
      <c r="Z50" s="299">
        <f t="shared" si="7"/>
        <v>45472</v>
      </c>
      <c r="AA50" s="288"/>
      <c r="AB50" s="289"/>
    </row>
    <row r="51" spans="2:28" ht="9.75" customHeight="1">
      <c r="B51" s="293"/>
      <c r="C51" s="288"/>
      <c r="D51" s="297">
        <f>J50+1</f>
        <v>45417</v>
      </c>
      <c r="E51" s="300">
        <f t="shared" si="5"/>
        <v>45418</v>
      </c>
      <c r="F51" s="300">
        <f t="shared" si="5"/>
        <v>45419</v>
      </c>
      <c r="G51" s="297">
        <f t="shared" si="5"/>
        <v>45420</v>
      </c>
      <c r="H51" s="298">
        <f t="shared" si="5"/>
        <v>45421</v>
      </c>
      <c r="I51" s="298">
        <f t="shared" si="5"/>
        <v>45422</v>
      </c>
      <c r="J51" s="297">
        <f t="shared" si="5"/>
        <v>45423</v>
      </c>
      <c r="K51" s="288"/>
      <c r="L51" s="297">
        <f>R50+1</f>
        <v>45445</v>
      </c>
      <c r="M51" s="298">
        <f t="shared" si="6"/>
        <v>45446</v>
      </c>
      <c r="N51" s="298">
        <f t="shared" si="6"/>
        <v>45447</v>
      </c>
      <c r="O51" s="298">
        <f t="shared" si="6"/>
        <v>45448</v>
      </c>
      <c r="P51" s="298">
        <f t="shared" si="6"/>
        <v>45449</v>
      </c>
      <c r="Q51" s="298">
        <f t="shared" si="6"/>
        <v>45450</v>
      </c>
      <c r="R51" s="299">
        <f t="shared" si="6"/>
        <v>45451</v>
      </c>
      <c r="S51" s="288"/>
      <c r="T51" s="297">
        <f>Z50+1</f>
        <v>45473</v>
      </c>
      <c r="U51" s="298">
        <f t="shared" si="7"/>
        <v>45474</v>
      </c>
      <c r="V51" s="298">
        <f t="shared" si="7"/>
        <v>45475</v>
      </c>
      <c r="W51" s="298">
        <f t="shared" si="7"/>
        <v>45476</v>
      </c>
      <c r="X51" s="298">
        <f t="shared" si="7"/>
        <v>45477</v>
      </c>
      <c r="Y51" s="298">
        <f t="shared" si="7"/>
        <v>45478</v>
      </c>
      <c r="Z51" s="299">
        <f t="shared" si="7"/>
        <v>45479</v>
      </c>
      <c r="AA51" s="288"/>
      <c r="AB51" s="289"/>
    </row>
    <row r="52" spans="2:28" ht="9.75" customHeight="1">
      <c r="B52" s="293"/>
      <c r="C52" s="288"/>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9"/>
    </row>
    <row r="53" spans="2:28" ht="9.75" customHeight="1">
      <c r="B53" s="293"/>
      <c r="C53" s="288"/>
      <c r="D53" s="288">
        <v>7</v>
      </c>
      <c r="E53" s="288" t="s">
        <v>157</v>
      </c>
      <c r="F53" s="288"/>
      <c r="G53" s="288"/>
      <c r="H53" s="288"/>
      <c r="I53" s="291">
        <f>DATE($B$44,D53,1)</f>
        <v>45474</v>
      </c>
      <c r="J53" s="292">
        <f>WEEKDAY(I53,1)</f>
        <v>2</v>
      </c>
      <c r="K53" s="288"/>
      <c r="L53" s="288">
        <v>8</v>
      </c>
      <c r="M53" s="288" t="s">
        <v>157</v>
      </c>
      <c r="N53" s="288"/>
      <c r="O53" s="288"/>
      <c r="P53" s="288"/>
      <c r="Q53" s="291">
        <f>DATE($B$44,L53,1)</f>
        <v>45505</v>
      </c>
      <c r="R53" s="292">
        <f>WEEKDAY(Q53,1)</f>
        <v>5</v>
      </c>
      <c r="S53" s="288"/>
      <c r="T53" s="288">
        <v>9</v>
      </c>
      <c r="U53" s="288" t="s">
        <v>157</v>
      </c>
      <c r="V53" s="288"/>
      <c r="W53" s="288"/>
      <c r="X53" s="288"/>
      <c r="Y53" s="291">
        <f>DATE($B$44,T53,1)</f>
        <v>45536</v>
      </c>
      <c r="Z53" s="292">
        <f>WEEKDAY(Y53,1)</f>
        <v>1</v>
      </c>
      <c r="AA53" s="288"/>
      <c r="AB53" s="289"/>
    </row>
    <row r="54" spans="2:28" ht="9.75" customHeight="1">
      <c r="B54" s="293"/>
      <c r="C54" s="288"/>
      <c r="D54" s="294" t="s">
        <v>100</v>
      </c>
      <c r="E54" s="295" t="s">
        <v>158</v>
      </c>
      <c r="F54" s="295" t="s">
        <v>159</v>
      </c>
      <c r="G54" s="295" t="s">
        <v>160</v>
      </c>
      <c r="H54" s="295" t="s">
        <v>161</v>
      </c>
      <c r="I54" s="295" t="s">
        <v>162</v>
      </c>
      <c r="J54" s="296" t="s">
        <v>163</v>
      </c>
      <c r="K54" s="288"/>
      <c r="L54" s="294" t="s">
        <v>100</v>
      </c>
      <c r="M54" s="295" t="s">
        <v>158</v>
      </c>
      <c r="N54" s="295" t="s">
        <v>159</v>
      </c>
      <c r="O54" s="295" t="s">
        <v>160</v>
      </c>
      <c r="P54" s="295" t="s">
        <v>161</v>
      </c>
      <c r="Q54" s="295" t="s">
        <v>162</v>
      </c>
      <c r="R54" s="296" t="s">
        <v>163</v>
      </c>
      <c r="S54" s="288"/>
      <c r="T54" s="294" t="s">
        <v>100</v>
      </c>
      <c r="U54" s="295" t="s">
        <v>158</v>
      </c>
      <c r="V54" s="295" t="s">
        <v>159</v>
      </c>
      <c r="W54" s="295" t="s">
        <v>160</v>
      </c>
      <c r="X54" s="295" t="s">
        <v>161</v>
      </c>
      <c r="Y54" s="295" t="s">
        <v>162</v>
      </c>
      <c r="Z54" s="296" t="s">
        <v>163</v>
      </c>
      <c r="AA54" s="288"/>
      <c r="AB54" s="289"/>
    </row>
    <row r="55" spans="2:28" ht="9.75" customHeight="1">
      <c r="B55" s="293"/>
      <c r="C55" s="288"/>
      <c r="D55" s="297">
        <f>I53-(J53-1)</f>
        <v>45473</v>
      </c>
      <c r="E55" s="298">
        <f>D55+1</f>
        <v>45474</v>
      </c>
      <c r="F55" s="298">
        <f t="shared" ref="F55:J56" si="8">E55+1</f>
        <v>45475</v>
      </c>
      <c r="G55" s="298">
        <f t="shared" si="8"/>
        <v>45476</v>
      </c>
      <c r="H55" s="298">
        <f t="shared" si="8"/>
        <v>45477</v>
      </c>
      <c r="I55" s="298">
        <f t="shared" si="8"/>
        <v>45478</v>
      </c>
      <c r="J55" s="299">
        <f t="shared" si="8"/>
        <v>45479</v>
      </c>
      <c r="K55" s="288"/>
      <c r="L55" s="297">
        <f>Q53-(R53-1)</f>
        <v>45501</v>
      </c>
      <c r="M55" s="298">
        <f>L55+1</f>
        <v>45502</v>
      </c>
      <c r="N55" s="298">
        <f t="shared" ref="N55:R56" si="9">M55+1</f>
        <v>45503</v>
      </c>
      <c r="O55" s="298">
        <f t="shared" si="9"/>
        <v>45504</v>
      </c>
      <c r="P55" s="298">
        <f t="shared" si="9"/>
        <v>45505</v>
      </c>
      <c r="Q55" s="298">
        <f t="shared" si="9"/>
        <v>45506</v>
      </c>
      <c r="R55" s="299">
        <f t="shared" si="9"/>
        <v>45507</v>
      </c>
      <c r="S55" s="288"/>
      <c r="T55" s="297">
        <f>Y53-(Z53-1)</f>
        <v>45536</v>
      </c>
      <c r="U55" s="298">
        <f>T55+1</f>
        <v>45537</v>
      </c>
      <c r="V55" s="298">
        <f t="shared" ref="V55:Z56" si="10">U55+1</f>
        <v>45538</v>
      </c>
      <c r="W55" s="298">
        <f t="shared" si="10"/>
        <v>45539</v>
      </c>
      <c r="X55" s="298">
        <f t="shared" si="10"/>
        <v>45540</v>
      </c>
      <c r="Y55" s="298">
        <f t="shared" si="10"/>
        <v>45541</v>
      </c>
      <c r="Z55" s="299">
        <f t="shared" si="10"/>
        <v>45542</v>
      </c>
      <c r="AA55" s="288"/>
      <c r="AB55" s="289"/>
    </row>
    <row r="56" spans="2:28" ht="9.75" customHeight="1">
      <c r="B56" s="293"/>
      <c r="C56" s="288"/>
      <c r="D56" s="297">
        <f>J55+1</f>
        <v>45480</v>
      </c>
      <c r="E56" s="298">
        <f>D56+1</f>
        <v>45481</v>
      </c>
      <c r="F56" s="298">
        <f t="shared" si="8"/>
        <v>45482</v>
      </c>
      <c r="G56" s="298">
        <f t="shared" si="8"/>
        <v>45483</v>
      </c>
      <c r="H56" s="298">
        <f t="shared" si="8"/>
        <v>45484</v>
      </c>
      <c r="I56" s="298">
        <f t="shared" si="8"/>
        <v>45485</v>
      </c>
      <c r="J56" s="299">
        <f t="shared" si="8"/>
        <v>45486</v>
      </c>
      <c r="K56" s="288"/>
      <c r="L56" s="297">
        <f>R55+1</f>
        <v>45508</v>
      </c>
      <c r="M56" s="298">
        <f>L56+1</f>
        <v>45509</v>
      </c>
      <c r="N56" s="298">
        <f t="shared" si="9"/>
        <v>45510</v>
      </c>
      <c r="O56" s="298">
        <f t="shared" si="9"/>
        <v>45511</v>
      </c>
      <c r="P56" s="298">
        <f t="shared" si="9"/>
        <v>45512</v>
      </c>
      <c r="Q56" s="298">
        <f t="shared" si="9"/>
        <v>45513</v>
      </c>
      <c r="R56" s="299">
        <f t="shared" si="9"/>
        <v>45514</v>
      </c>
      <c r="S56" s="288"/>
      <c r="T56" s="297">
        <f>Z55+1</f>
        <v>45543</v>
      </c>
      <c r="U56" s="298">
        <f>T56+1</f>
        <v>45544</v>
      </c>
      <c r="V56" s="298">
        <f t="shared" si="10"/>
        <v>45545</v>
      </c>
      <c r="W56" s="298">
        <f t="shared" si="10"/>
        <v>45546</v>
      </c>
      <c r="X56" s="298">
        <f t="shared" si="10"/>
        <v>45547</v>
      </c>
      <c r="Y56" s="298">
        <f t="shared" si="10"/>
        <v>45548</v>
      </c>
      <c r="Z56" s="299">
        <f t="shared" si="10"/>
        <v>45549</v>
      </c>
      <c r="AA56" s="288"/>
      <c r="AB56" s="289"/>
    </row>
    <row r="57" spans="2:28" ht="9.75" customHeight="1">
      <c r="B57" s="293"/>
      <c r="C57" s="288"/>
      <c r="D57" s="297">
        <f>J56+1</f>
        <v>45487</v>
      </c>
      <c r="E57" s="297">
        <f t="shared" ref="E57:J60" si="11">D57+1</f>
        <v>45488</v>
      </c>
      <c r="F57" s="298">
        <f t="shared" si="11"/>
        <v>45489</v>
      </c>
      <c r="G57" s="298">
        <f t="shared" si="11"/>
        <v>45490</v>
      </c>
      <c r="H57" s="298">
        <f t="shared" si="11"/>
        <v>45491</v>
      </c>
      <c r="I57" s="298">
        <f t="shared" si="11"/>
        <v>45492</v>
      </c>
      <c r="J57" s="299">
        <f t="shared" si="11"/>
        <v>45493</v>
      </c>
      <c r="K57" s="288"/>
      <c r="L57" s="297">
        <f>R56+1</f>
        <v>45515</v>
      </c>
      <c r="M57" s="297">
        <f t="shared" ref="M57:R60" si="12">L57+1</f>
        <v>45516</v>
      </c>
      <c r="N57" s="298">
        <f t="shared" si="12"/>
        <v>45517</v>
      </c>
      <c r="O57" s="298">
        <f t="shared" si="12"/>
        <v>45518</v>
      </c>
      <c r="P57" s="298">
        <f t="shared" si="12"/>
        <v>45519</v>
      </c>
      <c r="Q57" s="298">
        <f t="shared" si="12"/>
        <v>45520</v>
      </c>
      <c r="R57" s="299">
        <f t="shared" si="12"/>
        <v>45521</v>
      </c>
      <c r="S57" s="288"/>
      <c r="T57" s="297">
        <f>Z56+1</f>
        <v>45550</v>
      </c>
      <c r="U57" s="297">
        <f t="shared" ref="U57:Z60" si="13">T57+1</f>
        <v>45551</v>
      </c>
      <c r="V57" s="298">
        <f t="shared" si="13"/>
        <v>45552</v>
      </c>
      <c r="W57" s="298">
        <f t="shared" si="13"/>
        <v>45553</v>
      </c>
      <c r="X57" s="298">
        <f t="shared" si="13"/>
        <v>45554</v>
      </c>
      <c r="Y57" s="298">
        <f t="shared" si="13"/>
        <v>45555</v>
      </c>
      <c r="Z57" s="299">
        <f t="shared" si="13"/>
        <v>45556</v>
      </c>
      <c r="AA57" s="288"/>
      <c r="AB57" s="289"/>
    </row>
    <row r="58" spans="2:28" ht="9.75" customHeight="1">
      <c r="B58" s="293"/>
      <c r="C58" s="288"/>
      <c r="D58" s="297">
        <f>J57+1</f>
        <v>45494</v>
      </c>
      <c r="E58" s="298">
        <f t="shared" si="11"/>
        <v>45495</v>
      </c>
      <c r="F58" s="298">
        <f t="shared" si="11"/>
        <v>45496</v>
      </c>
      <c r="G58" s="298">
        <f t="shared" si="11"/>
        <v>45497</v>
      </c>
      <c r="H58" s="298">
        <f t="shared" si="11"/>
        <v>45498</v>
      </c>
      <c r="I58" s="298">
        <f t="shared" si="11"/>
        <v>45499</v>
      </c>
      <c r="J58" s="299">
        <f t="shared" si="11"/>
        <v>45500</v>
      </c>
      <c r="K58" s="288"/>
      <c r="L58" s="297">
        <f>R57+1</f>
        <v>45522</v>
      </c>
      <c r="M58" s="298">
        <f t="shared" si="12"/>
        <v>45523</v>
      </c>
      <c r="N58" s="298">
        <f t="shared" si="12"/>
        <v>45524</v>
      </c>
      <c r="O58" s="298">
        <f t="shared" si="12"/>
        <v>45525</v>
      </c>
      <c r="P58" s="298">
        <f t="shared" si="12"/>
        <v>45526</v>
      </c>
      <c r="Q58" s="298">
        <f t="shared" si="12"/>
        <v>45527</v>
      </c>
      <c r="R58" s="299">
        <f t="shared" si="12"/>
        <v>45528</v>
      </c>
      <c r="S58" s="288"/>
      <c r="T58" s="297">
        <f>Z57+1</f>
        <v>45557</v>
      </c>
      <c r="U58" s="297">
        <f t="shared" si="13"/>
        <v>45558</v>
      </c>
      <c r="V58" s="298">
        <f t="shared" si="13"/>
        <v>45559</v>
      </c>
      <c r="W58" s="298">
        <f t="shared" si="13"/>
        <v>45560</v>
      </c>
      <c r="X58" s="298">
        <f t="shared" si="13"/>
        <v>45561</v>
      </c>
      <c r="Y58" s="298">
        <f t="shared" si="13"/>
        <v>45562</v>
      </c>
      <c r="Z58" s="299">
        <f t="shared" si="13"/>
        <v>45563</v>
      </c>
      <c r="AA58" s="288"/>
      <c r="AB58" s="289"/>
    </row>
    <row r="59" spans="2:28" ht="9.75" customHeight="1">
      <c r="B59" s="293"/>
      <c r="C59" s="288"/>
      <c r="D59" s="297">
        <f>J58+1</f>
        <v>45501</v>
      </c>
      <c r="E59" s="298">
        <f t="shared" si="11"/>
        <v>45502</v>
      </c>
      <c r="F59" s="298">
        <f t="shared" si="11"/>
        <v>45503</v>
      </c>
      <c r="G59" s="298">
        <f t="shared" si="11"/>
        <v>45504</v>
      </c>
      <c r="H59" s="298">
        <f t="shared" si="11"/>
        <v>45505</v>
      </c>
      <c r="I59" s="298">
        <f t="shared" si="11"/>
        <v>45506</v>
      </c>
      <c r="J59" s="299">
        <f t="shared" si="11"/>
        <v>45507</v>
      </c>
      <c r="K59" s="288"/>
      <c r="L59" s="297">
        <f>R58+1</f>
        <v>45529</v>
      </c>
      <c r="M59" s="298">
        <f t="shared" si="12"/>
        <v>45530</v>
      </c>
      <c r="N59" s="298">
        <f t="shared" si="12"/>
        <v>45531</v>
      </c>
      <c r="O59" s="298">
        <f t="shared" si="12"/>
        <v>45532</v>
      </c>
      <c r="P59" s="298">
        <f t="shared" si="12"/>
        <v>45533</v>
      </c>
      <c r="Q59" s="298">
        <f t="shared" si="12"/>
        <v>45534</v>
      </c>
      <c r="R59" s="299">
        <f t="shared" si="12"/>
        <v>45535</v>
      </c>
      <c r="S59" s="288"/>
      <c r="T59" s="297">
        <f>Z58+1</f>
        <v>45564</v>
      </c>
      <c r="U59" s="300">
        <f t="shared" si="13"/>
        <v>45565</v>
      </c>
      <c r="V59" s="298">
        <f t="shared" si="13"/>
        <v>45566</v>
      </c>
      <c r="W59" s="298">
        <f t="shared" si="13"/>
        <v>45567</v>
      </c>
      <c r="X59" s="298">
        <f t="shared" si="13"/>
        <v>45568</v>
      </c>
      <c r="Y59" s="298">
        <f t="shared" si="13"/>
        <v>45569</v>
      </c>
      <c r="Z59" s="299">
        <f t="shared" si="13"/>
        <v>45570</v>
      </c>
      <c r="AA59" s="288"/>
      <c r="AB59" s="289"/>
    </row>
    <row r="60" spans="2:28" ht="9.75" customHeight="1">
      <c r="B60" s="293"/>
      <c r="C60" s="288"/>
      <c r="D60" s="297">
        <f>J59+1</f>
        <v>45508</v>
      </c>
      <c r="E60" s="298">
        <f t="shared" si="11"/>
        <v>45509</v>
      </c>
      <c r="F60" s="298">
        <f t="shared" si="11"/>
        <v>45510</v>
      </c>
      <c r="G60" s="298">
        <f t="shared" si="11"/>
        <v>45511</v>
      </c>
      <c r="H60" s="298">
        <f t="shared" si="11"/>
        <v>45512</v>
      </c>
      <c r="I60" s="298">
        <f t="shared" si="11"/>
        <v>45513</v>
      </c>
      <c r="J60" s="299">
        <f t="shared" si="11"/>
        <v>45514</v>
      </c>
      <c r="K60" s="288"/>
      <c r="L60" s="297">
        <f>R59+1</f>
        <v>45536</v>
      </c>
      <c r="M60" s="298">
        <f t="shared" si="12"/>
        <v>45537</v>
      </c>
      <c r="N60" s="298">
        <f t="shared" si="12"/>
        <v>45538</v>
      </c>
      <c r="O60" s="298">
        <f t="shared" si="12"/>
        <v>45539</v>
      </c>
      <c r="P60" s="298">
        <f t="shared" si="12"/>
        <v>45540</v>
      </c>
      <c r="Q60" s="298">
        <f t="shared" si="12"/>
        <v>45541</v>
      </c>
      <c r="R60" s="299">
        <f t="shared" si="12"/>
        <v>45542</v>
      </c>
      <c r="S60" s="288"/>
      <c r="T60" s="297">
        <f>Z59+1</f>
        <v>45571</v>
      </c>
      <c r="U60" s="300">
        <f t="shared" si="13"/>
        <v>45572</v>
      </c>
      <c r="V60" s="298">
        <f t="shared" si="13"/>
        <v>45573</v>
      </c>
      <c r="W60" s="298">
        <f t="shared" si="13"/>
        <v>45574</v>
      </c>
      <c r="X60" s="298">
        <f t="shared" si="13"/>
        <v>45575</v>
      </c>
      <c r="Y60" s="298">
        <f t="shared" si="13"/>
        <v>45576</v>
      </c>
      <c r="Z60" s="299">
        <f t="shared" si="13"/>
        <v>45577</v>
      </c>
      <c r="AA60" s="288"/>
      <c r="AB60" s="289"/>
    </row>
    <row r="61" spans="2:28" ht="9.75" customHeight="1">
      <c r="B61" s="293"/>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289"/>
    </row>
    <row r="62" spans="2:28" ht="9.75" customHeight="1">
      <c r="B62" s="293"/>
      <c r="C62" s="288"/>
      <c r="D62" s="288">
        <v>10</v>
      </c>
      <c r="E62" s="288" t="s">
        <v>157</v>
      </c>
      <c r="F62" s="288"/>
      <c r="G62" s="288"/>
      <c r="H62" s="288"/>
      <c r="I62" s="291">
        <f>DATE($B$44,D62,1)</f>
        <v>45566</v>
      </c>
      <c r="J62" s="292">
        <f>WEEKDAY(I62,1)</f>
        <v>3</v>
      </c>
      <c r="K62" s="288"/>
      <c r="L62" s="288">
        <v>11</v>
      </c>
      <c r="M62" s="288" t="s">
        <v>157</v>
      </c>
      <c r="N62" s="288"/>
      <c r="O62" s="288"/>
      <c r="P62" s="288"/>
      <c r="Q62" s="291">
        <f>DATE($B$44,L62,1)</f>
        <v>45597</v>
      </c>
      <c r="R62" s="292">
        <f>WEEKDAY(Q62,1)</f>
        <v>6</v>
      </c>
      <c r="S62" s="288"/>
      <c r="T62" s="288">
        <v>12</v>
      </c>
      <c r="U62" s="288" t="s">
        <v>157</v>
      </c>
      <c r="V62" s="288"/>
      <c r="W62" s="288"/>
      <c r="X62" s="288"/>
      <c r="Y62" s="291">
        <f>DATE($B$44,T62,1)</f>
        <v>45627</v>
      </c>
      <c r="Z62" s="292">
        <f>WEEKDAY(Y62,1)</f>
        <v>1</v>
      </c>
      <c r="AA62" s="288"/>
      <c r="AB62" s="289"/>
    </row>
    <row r="63" spans="2:28" ht="9.75" customHeight="1">
      <c r="B63" s="293"/>
      <c r="C63" s="288"/>
      <c r="D63" s="294" t="s">
        <v>100</v>
      </c>
      <c r="E63" s="295" t="s">
        <v>158</v>
      </c>
      <c r="F63" s="295" t="s">
        <v>159</v>
      </c>
      <c r="G63" s="295" t="s">
        <v>160</v>
      </c>
      <c r="H63" s="295" t="s">
        <v>161</v>
      </c>
      <c r="I63" s="295" t="s">
        <v>162</v>
      </c>
      <c r="J63" s="296" t="s">
        <v>163</v>
      </c>
      <c r="K63" s="288"/>
      <c r="L63" s="294" t="s">
        <v>100</v>
      </c>
      <c r="M63" s="295" t="s">
        <v>158</v>
      </c>
      <c r="N63" s="295" t="s">
        <v>159</v>
      </c>
      <c r="O63" s="295" t="s">
        <v>160</v>
      </c>
      <c r="P63" s="295" t="s">
        <v>161</v>
      </c>
      <c r="Q63" s="295" t="s">
        <v>162</v>
      </c>
      <c r="R63" s="296" t="s">
        <v>163</v>
      </c>
      <c r="S63" s="288"/>
      <c r="T63" s="294" t="s">
        <v>100</v>
      </c>
      <c r="U63" s="295" t="s">
        <v>158</v>
      </c>
      <c r="V63" s="295" t="s">
        <v>159</v>
      </c>
      <c r="W63" s="295" t="s">
        <v>160</v>
      </c>
      <c r="X63" s="295" t="s">
        <v>161</v>
      </c>
      <c r="Y63" s="295" t="s">
        <v>162</v>
      </c>
      <c r="Z63" s="296" t="s">
        <v>163</v>
      </c>
      <c r="AA63" s="288"/>
      <c r="AB63" s="289"/>
    </row>
    <row r="64" spans="2:28" ht="9.75" customHeight="1">
      <c r="B64" s="293"/>
      <c r="C64" s="288"/>
      <c r="D64" s="297">
        <f>I62-(J62-1)</f>
        <v>45564</v>
      </c>
      <c r="E64" s="298">
        <f>D64+1</f>
        <v>45565</v>
      </c>
      <c r="F64" s="298">
        <f t="shared" ref="F64:J65" si="14">E64+1</f>
        <v>45566</v>
      </c>
      <c r="G64" s="298">
        <f t="shared" si="14"/>
        <v>45567</v>
      </c>
      <c r="H64" s="298">
        <f t="shared" si="14"/>
        <v>45568</v>
      </c>
      <c r="I64" s="298">
        <f t="shared" si="14"/>
        <v>45569</v>
      </c>
      <c r="J64" s="299">
        <f t="shared" si="14"/>
        <v>45570</v>
      </c>
      <c r="K64" s="288"/>
      <c r="L64" s="297">
        <f>Q62-(R62-1)</f>
        <v>45592</v>
      </c>
      <c r="M64" s="298">
        <f>L64+1</f>
        <v>45593</v>
      </c>
      <c r="N64" s="298">
        <f t="shared" ref="N64:R65" si="15">M64+1</f>
        <v>45594</v>
      </c>
      <c r="O64" s="298">
        <f t="shared" si="15"/>
        <v>45595</v>
      </c>
      <c r="P64" s="298">
        <f t="shared" si="15"/>
        <v>45596</v>
      </c>
      <c r="Q64" s="298">
        <f t="shared" si="15"/>
        <v>45597</v>
      </c>
      <c r="R64" s="299">
        <f t="shared" si="15"/>
        <v>45598</v>
      </c>
      <c r="S64" s="288"/>
      <c r="T64" s="297">
        <f>Y62-(Z62-1)</f>
        <v>45627</v>
      </c>
      <c r="U64" s="298">
        <f>T64+1</f>
        <v>45628</v>
      </c>
      <c r="V64" s="298">
        <f t="shared" ref="V64:Z65" si="16">U64+1</f>
        <v>45629</v>
      </c>
      <c r="W64" s="298">
        <f t="shared" si="16"/>
        <v>45630</v>
      </c>
      <c r="X64" s="298">
        <f t="shared" si="16"/>
        <v>45631</v>
      </c>
      <c r="Y64" s="298">
        <f t="shared" si="16"/>
        <v>45632</v>
      </c>
      <c r="Z64" s="299">
        <f t="shared" si="16"/>
        <v>45633</v>
      </c>
      <c r="AA64" s="288"/>
      <c r="AB64" s="289"/>
    </row>
    <row r="65" spans="2:28" ht="9.75" customHeight="1">
      <c r="B65" s="293"/>
      <c r="C65" s="288"/>
      <c r="D65" s="297">
        <f>J64+1</f>
        <v>45571</v>
      </c>
      <c r="E65" s="298">
        <f>D65+1</f>
        <v>45572</v>
      </c>
      <c r="F65" s="298">
        <f t="shared" si="14"/>
        <v>45573</v>
      </c>
      <c r="G65" s="298">
        <f t="shared" si="14"/>
        <v>45574</v>
      </c>
      <c r="H65" s="298">
        <f t="shared" si="14"/>
        <v>45575</v>
      </c>
      <c r="I65" s="298">
        <f t="shared" si="14"/>
        <v>45576</v>
      </c>
      <c r="J65" s="299">
        <f t="shared" si="14"/>
        <v>45577</v>
      </c>
      <c r="K65" s="288"/>
      <c r="L65" s="297">
        <f>R64+1</f>
        <v>45599</v>
      </c>
      <c r="M65" s="297">
        <f>L65+1</f>
        <v>45600</v>
      </c>
      <c r="N65" s="298">
        <f t="shared" si="15"/>
        <v>45601</v>
      </c>
      <c r="O65" s="298">
        <f t="shared" si="15"/>
        <v>45602</v>
      </c>
      <c r="P65" s="298">
        <f t="shared" si="15"/>
        <v>45603</v>
      </c>
      <c r="Q65" s="298">
        <f t="shared" si="15"/>
        <v>45604</v>
      </c>
      <c r="R65" s="299">
        <f t="shared" si="15"/>
        <v>45605</v>
      </c>
      <c r="S65" s="288"/>
      <c r="T65" s="297">
        <f>Z64+1</f>
        <v>45634</v>
      </c>
      <c r="U65" s="298">
        <f>T65+1</f>
        <v>45635</v>
      </c>
      <c r="V65" s="298">
        <f t="shared" si="16"/>
        <v>45636</v>
      </c>
      <c r="W65" s="298">
        <f t="shared" si="16"/>
        <v>45637</v>
      </c>
      <c r="X65" s="298">
        <f t="shared" si="16"/>
        <v>45638</v>
      </c>
      <c r="Y65" s="298">
        <f t="shared" si="16"/>
        <v>45639</v>
      </c>
      <c r="Z65" s="299">
        <f t="shared" si="16"/>
        <v>45640</v>
      </c>
      <c r="AA65" s="288"/>
      <c r="AB65" s="289"/>
    </row>
    <row r="66" spans="2:28" ht="9.75" customHeight="1">
      <c r="B66" s="293"/>
      <c r="C66" s="288"/>
      <c r="D66" s="297">
        <f>J65+1</f>
        <v>45578</v>
      </c>
      <c r="E66" s="297">
        <f t="shared" ref="E66:J69" si="17">D66+1</f>
        <v>45579</v>
      </c>
      <c r="F66" s="300">
        <f t="shared" si="17"/>
        <v>45580</v>
      </c>
      <c r="G66" s="298">
        <f t="shared" si="17"/>
        <v>45581</v>
      </c>
      <c r="H66" s="298">
        <f t="shared" si="17"/>
        <v>45582</v>
      </c>
      <c r="I66" s="298">
        <f t="shared" si="17"/>
        <v>45583</v>
      </c>
      <c r="J66" s="299">
        <f t="shared" si="17"/>
        <v>45584</v>
      </c>
      <c r="K66" s="288"/>
      <c r="L66" s="297">
        <f>R65+1</f>
        <v>45606</v>
      </c>
      <c r="M66" s="298">
        <f t="shared" ref="M66:R69" si="18">L66+1</f>
        <v>45607</v>
      </c>
      <c r="N66" s="298">
        <f t="shared" si="18"/>
        <v>45608</v>
      </c>
      <c r="O66" s="298">
        <f t="shared" si="18"/>
        <v>45609</v>
      </c>
      <c r="P66" s="298">
        <f t="shared" si="18"/>
        <v>45610</v>
      </c>
      <c r="Q66" s="298">
        <f t="shared" si="18"/>
        <v>45611</v>
      </c>
      <c r="R66" s="299">
        <f t="shared" si="18"/>
        <v>45612</v>
      </c>
      <c r="S66" s="288"/>
      <c r="T66" s="297">
        <f>Z65+1</f>
        <v>45641</v>
      </c>
      <c r="U66" s="298">
        <f t="shared" ref="U66:Z69" si="19">T66+1</f>
        <v>45642</v>
      </c>
      <c r="V66" s="298">
        <f t="shared" si="19"/>
        <v>45643</v>
      </c>
      <c r="W66" s="298">
        <f t="shared" si="19"/>
        <v>45644</v>
      </c>
      <c r="X66" s="298">
        <f t="shared" si="19"/>
        <v>45645</v>
      </c>
      <c r="Y66" s="298">
        <f t="shared" si="19"/>
        <v>45646</v>
      </c>
      <c r="Z66" s="299">
        <f t="shared" si="19"/>
        <v>45647</v>
      </c>
      <c r="AA66" s="288"/>
      <c r="AB66" s="289"/>
    </row>
    <row r="67" spans="2:28" ht="9.75" customHeight="1">
      <c r="B67" s="293"/>
      <c r="C67" s="288"/>
      <c r="D67" s="297">
        <f>J66+1</f>
        <v>45585</v>
      </c>
      <c r="E67" s="300">
        <f t="shared" si="17"/>
        <v>45586</v>
      </c>
      <c r="F67" s="300">
        <f t="shared" si="17"/>
        <v>45587</v>
      </c>
      <c r="G67" s="298">
        <f t="shared" si="17"/>
        <v>45588</v>
      </c>
      <c r="H67" s="298">
        <f t="shared" si="17"/>
        <v>45589</v>
      </c>
      <c r="I67" s="298">
        <f t="shared" si="17"/>
        <v>45590</v>
      </c>
      <c r="J67" s="299">
        <f t="shared" si="17"/>
        <v>45591</v>
      </c>
      <c r="K67" s="288"/>
      <c r="L67" s="297">
        <f>R66+1</f>
        <v>45613</v>
      </c>
      <c r="M67" s="298">
        <f t="shared" si="18"/>
        <v>45614</v>
      </c>
      <c r="N67" s="298">
        <f t="shared" si="18"/>
        <v>45615</v>
      </c>
      <c r="O67" s="298">
        <f t="shared" si="18"/>
        <v>45616</v>
      </c>
      <c r="P67" s="298">
        <f t="shared" si="18"/>
        <v>45617</v>
      </c>
      <c r="Q67" s="298">
        <f t="shared" si="18"/>
        <v>45618</v>
      </c>
      <c r="R67" s="297">
        <f t="shared" si="18"/>
        <v>45619</v>
      </c>
      <c r="S67" s="288"/>
      <c r="T67" s="297">
        <f>Z66+1</f>
        <v>45648</v>
      </c>
      <c r="U67" s="298">
        <f t="shared" si="19"/>
        <v>45649</v>
      </c>
      <c r="V67" s="298">
        <f t="shared" si="19"/>
        <v>45650</v>
      </c>
      <c r="W67" s="298">
        <f t="shared" si="19"/>
        <v>45651</v>
      </c>
      <c r="X67" s="298">
        <f t="shared" si="19"/>
        <v>45652</v>
      </c>
      <c r="Y67" s="298">
        <f t="shared" si="19"/>
        <v>45653</v>
      </c>
      <c r="Z67" s="299">
        <f t="shared" si="19"/>
        <v>45654</v>
      </c>
      <c r="AA67" s="288"/>
      <c r="AB67" s="289"/>
    </row>
    <row r="68" spans="2:28" ht="9.75" customHeight="1">
      <c r="B68" s="293"/>
      <c r="C68" s="288"/>
      <c r="D68" s="297">
        <f>J67+1</f>
        <v>45592</v>
      </c>
      <c r="E68" s="298">
        <f t="shared" si="17"/>
        <v>45593</v>
      </c>
      <c r="F68" s="298">
        <f t="shared" si="17"/>
        <v>45594</v>
      </c>
      <c r="G68" s="298">
        <f t="shared" si="17"/>
        <v>45595</v>
      </c>
      <c r="H68" s="298">
        <f t="shared" si="17"/>
        <v>45596</v>
      </c>
      <c r="I68" s="298">
        <f t="shared" si="17"/>
        <v>45597</v>
      </c>
      <c r="J68" s="299">
        <f t="shared" si="17"/>
        <v>45598</v>
      </c>
      <c r="K68" s="288"/>
      <c r="L68" s="297">
        <f>R67+1</f>
        <v>45620</v>
      </c>
      <c r="M68" s="298">
        <f t="shared" si="18"/>
        <v>45621</v>
      </c>
      <c r="N68" s="298">
        <f t="shared" si="18"/>
        <v>45622</v>
      </c>
      <c r="O68" s="298">
        <f t="shared" si="18"/>
        <v>45623</v>
      </c>
      <c r="P68" s="298">
        <f t="shared" si="18"/>
        <v>45624</v>
      </c>
      <c r="Q68" s="298">
        <f t="shared" si="18"/>
        <v>45625</v>
      </c>
      <c r="R68" s="299">
        <f t="shared" si="18"/>
        <v>45626</v>
      </c>
      <c r="S68" s="288"/>
      <c r="T68" s="297">
        <f>Z67+1</f>
        <v>45655</v>
      </c>
      <c r="U68" s="300">
        <f t="shared" si="19"/>
        <v>45656</v>
      </c>
      <c r="V68" s="300">
        <f t="shared" si="19"/>
        <v>45657</v>
      </c>
      <c r="W68" s="298">
        <f t="shared" si="19"/>
        <v>45658</v>
      </c>
      <c r="X68" s="298">
        <f t="shared" si="19"/>
        <v>45659</v>
      </c>
      <c r="Y68" s="300">
        <f t="shared" si="19"/>
        <v>45660</v>
      </c>
      <c r="Z68" s="299">
        <f t="shared" si="19"/>
        <v>45661</v>
      </c>
      <c r="AA68" s="288"/>
      <c r="AB68" s="289"/>
    </row>
    <row r="69" spans="2:28" ht="9.75" customHeight="1">
      <c r="B69" s="293"/>
      <c r="C69" s="288"/>
      <c r="D69" s="297">
        <f>J68+1</f>
        <v>45599</v>
      </c>
      <c r="E69" s="298">
        <f t="shared" si="17"/>
        <v>45600</v>
      </c>
      <c r="F69" s="298">
        <f t="shared" si="17"/>
        <v>45601</v>
      </c>
      <c r="G69" s="298">
        <f t="shared" si="17"/>
        <v>45602</v>
      </c>
      <c r="H69" s="298">
        <f t="shared" si="17"/>
        <v>45603</v>
      </c>
      <c r="I69" s="298">
        <f t="shared" si="17"/>
        <v>45604</v>
      </c>
      <c r="J69" s="299">
        <f t="shared" si="17"/>
        <v>45605</v>
      </c>
      <c r="K69" s="288"/>
      <c r="L69" s="297">
        <f>R68+1</f>
        <v>45627</v>
      </c>
      <c r="M69" s="298">
        <f t="shared" si="18"/>
        <v>45628</v>
      </c>
      <c r="N69" s="298">
        <f t="shared" si="18"/>
        <v>45629</v>
      </c>
      <c r="O69" s="298">
        <f t="shared" si="18"/>
        <v>45630</v>
      </c>
      <c r="P69" s="298">
        <f t="shared" si="18"/>
        <v>45631</v>
      </c>
      <c r="Q69" s="298">
        <f t="shared" si="18"/>
        <v>45632</v>
      </c>
      <c r="R69" s="299">
        <f t="shared" si="18"/>
        <v>45633</v>
      </c>
      <c r="S69" s="288"/>
      <c r="T69" s="297">
        <f>Z68+1</f>
        <v>45662</v>
      </c>
      <c r="U69" s="297">
        <f t="shared" si="19"/>
        <v>45663</v>
      </c>
      <c r="V69" s="297">
        <f t="shared" si="19"/>
        <v>45664</v>
      </c>
      <c r="W69" s="298">
        <f t="shared" si="19"/>
        <v>45665</v>
      </c>
      <c r="X69" s="298">
        <f t="shared" si="19"/>
        <v>45666</v>
      </c>
      <c r="Y69" s="300">
        <f t="shared" si="19"/>
        <v>45667</v>
      </c>
      <c r="Z69" s="299">
        <f t="shared" si="19"/>
        <v>45668</v>
      </c>
      <c r="AA69" s="288"/>
      <c r="AB69" s="289"/>
    </row>
    <row r="70" spans="2:28" ht="5.25" customHeight="1">
      <c r="B70" s="293"/>
      <c r="C70" s="288"/>
      <c r="D70" s="288"/>
      <c r="E70" s="288"/>
      <c r="F70" s="288"/>
      <c r="G70" s="288"/>
      <c r="H70" s="288"/>
      <c r="I70" s="288"/>
      <c r="J70" s="288"/>
      <c r="K70" s="288"/>
      <c r="L70" s="288"/>
      <c r="M70" s="288"/>
      <c r="N70" s="288"/>
      <c r="O70" s="288"/>
      <c r="P70" s="288"/>
      <c r="Q70" s="288"/>
      <c r="R70" s="288"/>
      <c r="S70" s="288"/>
      <c r="T70" s="288"/>
      <c r="U70" s="288"/>
      <c r="V70" s="288"/>
      <c r="W70" s="288"/>
      <c r="X70" s="288"/>
      <c r="Y70" s="288"/>
      <c r="Z70" s="288"/>
      <c r="AA70" s="288"/>
      <c r="AB70" s="289"/>
    </row>
    <row r="71" spans="2:28" ht="9.75" customHeight="1">
      <c r="B71" s="290">
        <v>2025</v>
      </c>
      <c r="C71" s="288" t="s">
        <v>156</v>
      </c>
      <c r="D71" s="288">
        <v>1</v>
      </c>
      <c r="E71" s="288" t="s">
        <v>157</v>
      </c>
      <c r="F71" s="288"/>
      <c r="G71" s="288"/>
      <c r="H71" s="288"/>
      <c r="I71" s="291">
        <f>DATE($B$71,D71,1)</f>
        <v>45658</v>
      </c>
      <c r="J71" s="292">
        <f>WEEKDAY(I71,1)</f>
        <v>4</v>
      </c>
      <c r="K71" s="288"/>
      <c r="L71" s="288">
        <v>2</v>
      </c>
      <c r="M71" s="288" t="s">
        <v>157</v>
      </c>
      <c r="N71" s="288"/>
      <c r="O71" s="288"/>
      <c r="P71" s="288"/>
      <c r="Q71" s="291">
        <f>DATE($B$71,L71,1)</f>
        <v>45689</v>
      </c>
      <c r="R71" s="292">
        <f>WEEKDAY(Q71,1)</f>
        <v>7</v>
      </c>
      <c r="S71" s="288"/>
      <c r="T71" s="288">
        <v>3</v>
      </c>
      <c r="U71" s="288" t="s">
        <v>157</v>
      </c>
      <c r="V71" s="288"/>
      <c r="W71" s="288"/>
      <c r="X71" s="288"/>
      <c r="Y71" s="291">
        <f>DATE($B$71,T71,1)</f>
        <v>45717</v>
      </c>
      <c r="Z71" s="292">
        <f>WEEKDAY(Y71,1)</f>
        <v>7</v>
      </c>
      <c r="AA71" s="288"/>
      <c r="AB71" s="289"/>
    </row>
    <row r="72" spans="2:28" ht="9.75" customHeight="1">
      <c r="B72" s="293"/>
      <c r="C72" s="288"/>
      <c r="D72" s="294" t="s">
        <v>100</v>
      </c>
      <c r="E72" s="295" t="s">
        <v>158</v>
      </c>
      <c r="F72" s="295" t="s">
        <v>159</v>
      </c>
      <c r="G72" s="295" t="s">
        <v>160</v>
      </c>
      <c r="H72" s="295" t="s">
        <v>161</v>
      </c>
      <c r="I72" s="295" t="s">
        <v>162</v>
      </c>
      <c r="J72" s="296" t="s">
        <v>163</v>
      </c>
      <c r="K72" s="288"/>
      <c r="L72" s="294" t="s">
        <v>100</v>
      </c>
      <c r="M72" s="295" t="s">
        <v>158</v>
      </c>
      <c r="N72" s="295" t="s">
        <v>159</v>
      </c>
      <c r="O72" s="295" t="s">
        <v>160</v>
      </c>
      <c r="P72" s="295" t="s">
        <v>161</v>
      </c>
      <c r="Q72" s="295" t="s">
        <v>162</v>
      </c>
      <c r="R72" s="296" t="s">
        <v>163</v>
      </c>
      <c r="S72" s="288"/>
      <c r="T72" s="294" t="s">
        <v>100</v>
      </c>
      <c r="U72" s="295" t="s">
        <v>158</v>
      </c>
      <c r="V72" s="295" t="s">
        <v>159</v>
      </c>
      <c r="W72" s="295" t="s">
        <v>160</v>
      </c>
      <c r="X72" s="295" t="s">
        <v>161</v>
      </c>
      <c r="Y72" s="295" t="s">
        <v>162</v>
      </c>
      <c r="Z72" s="296" t="s">
        <v>163</v>
      </c>
      <c r="AA72" s="288"/>
      <c r="AB72" s="289"/>
    </row>
    <row r="73" spans="2:28" ht="9.75" customHeight="1">
      <c r="B73" s="293"/>
      <c r="C73" s="288"/>
      <c r="D73" s="297">
        <f>I71-(J71-1)</f>
        <v>45655</v>
      </c>
      <c r="E73" s="297">
        <f>D73+1</f>
        <v>45656</v>
      </c>
      <c r="F73" s="298">
        <f t="shared" ref="F73:J74" si="20">E73+1</f>
        <v>45657</v>
      </c>
      <c r="G73" s="297">
        <f t="shared" si="20"/>
        <v>45658</v>
      </c>
      <c r="H73" s="298">
        <f t="shared" si="20"/>
        <v>45659</v>
      </c>
      <c r="I73" s="298">
        <f t="shared" si="20"/>
        <v>45660</v>
      </c>
      <c r="J73" s="299">
        <f t="shared" si="20"/>
        <v>45661</v>
      </c>
      <c r="K73" s="288"/>
      <c r="L73" s="297">
        <f>Q71-(R71-1)</f>
        <v>45683</v>
      </c>
      <c r="M73" s="298">
        <f>L73+1</f>
        <v>45684</v>
      </c>
      <c r="N73" s="298">
        <f t="shared" ref="N73:R74" si="21">M73+1</f>
        <v>45685</v>
      </c>
      <c r="O73" s="298">
        <f t="shared" si="21"/>
        <v>45686</v>
      </c>
      <c r="P73" s="298">
        <f t="shared" si="21"/>
        <v>45687</v>
      </c>
      <c r="Q73" s="298">
        <f t="shared" si="21"/>
        <v>45688</v>
      </c>
      <c r="R73" s="299">
        <f t="shared" si="21"/>
        <v>45689</v>
      </c>
      <c r="S73" s="288"/>
      <c r="T73" s="297">
        <f>Y71-(Z71-1)</f>
        <v>45711</v>
      </c>
      <c r="U73" s="298">
        <f>T73+1</f>
        <v>45712</v>
      </c>
      <c r="V73" s="298">
        <f t="shared" ref="V73:Z74" si="22">U73+1</f>
        <v>45713</v>
      </c>
      <c r="W73" s="298">
        <f t="shared" si="22"/>
        <v>45714</v>
      </c>
      <c r="X73" s="298">
        <f t="shared" si="22"/>
        <v>45715</v>
      </c>
      <c r="Y73" s="298">
        <f t="shared" si="22"/>
        <v>45716</v>
      </c>
      <c r="Z73" s="299">
        <f t="shared" si="22"/>
        <v>45717</v>
      </c>
      <c r="AA73" s="288"/>
      <c r="AB73" s="289"/>
    </row>
    <row r="74" spans="2:28" ht="9.75" customHeight="1">
      <c r="B74" s="293"/>
      <c r="C74" s="288"/>
      <c r="D74" s="297">
        <f>J73+1</f>
        <v>45662</v>
      </c>
      <c r="E74" s="298">
        <f>D74+1</f>
        <v>45663</v>
      </c>
      <c r="F74" s="298">
        <f t="shared" si="20"/>
        <v>45664</v>
      </c>
      <c r="G74" s="298">
        <f t="shared" si="20"/>
        <v>45665</v>
      </c>
      <c r="H74" s="298">
        <f t="shared" si="20"/>
        <v>45666</v>
      </c>
      <c r="I74" s="298">
        <f t="shared" si="20"/>
        <v>45667</v>
      </c>
      <c r="J74" s="299">
        <f t="shared" si="20"/>
        <v>45668</v>
      </c>
      <c r="K74" s="288"/>
      <c r="L74" s="297">
        <f>R73+1</f>
        <v>45690</v>
      </c>
      <c r="M74" s="298">
        <f>L74+1</f>
        <v>45691</v>
      </c>
      <c r="N74" s="298">
        <f t="shared" si="21"/>
        <v>45692</v>
      </c>
      <c r="O74" s="298">
        <f t="shared" si="21"/>
        <v>45693</v>
      </c>
      <c r="P74" s="298">
        <f t="shared" si="21"/>
        <v>45694</v>
      </c>
      <c r="Q74" s="298">
        <f t="shared" si="21"/>
        <v>45695</v>
      </c>
      <c r="R74" s="299">
        <f t="shared" si="21"/>
        <v>45696</v>
      </c>
      <c r="S74" s="288"/>
      <c r="T74" s="297">
        <f>Z73+1</f>
        <v>45718</v>
      </c>
      <c r="U74" s="298">
        <f>T74+1</f>
        <v>45719</v>
      </c>
      <c r="V74" s="298">
        <f t="shared" si="22"/>
        <v>45720</v>
      </c>
      <c r="W74" s="298">
        <f t="shared" si="22"/>
        <v>45721</v>
      </c>
      <c r="X74" s="298">
        <f t="shared" si="22"/>
        <v>45722</v>
      </c>
      <c r="Y74" s="298">
        <f t="shared" si="22"/>
        <v>45723</v>
      </c>
      <c r="Z74" s="299">
        <f t="shared" si="22"/>
        <v>45724</v>
      </c>
      <c r="AA74" s="288"/>
      <c r="AB74" s="289"/>
    </row>
    <row r="75" spans="2:28" ht="9.75" customHeight="1">
      <c r="B75" s="293"/>
      <c r="C75" s="288"/>
      <c r="D75" s="297">
        <f>J74+1</f>
        <v>45669</v>
      </c>
      <c r="E75" s="297">
        <f t="shared" ref="E75:J78" si="23">D75+1</f>
        <v>45670</v>
      </c>
      <c r="F75" s="298">
        <f t="shared" si="23"/>
        <v>45671</v>
      </c>
      <c r="G75" s="298">
        <f t="shared" si="23"/>
        <v>45672</v>
      </c>
      <c r="H75" s="298">
        <f t="shared" si="23"/>
        <v>45673</v>
      </c>
      <c r="I75" s="298">
        <f t="shared" si="23"/>
        <v>45674</v>
      </c>
      <c r="J75" s="299">
        <f t="shared" si="23"/>
        <v>45675</v>
      </c>
      <c r="K75" s="288"/>
      <c r="L75" s="297">
        <f>R74+1</f>
        <v>45697</v>
      </c>
      <c r="M75" s="298">
        <f t="shared" ref="M75:R78" si="24">L75+1</f>
        <v>45698</v>
      </c>
      <c r="N75" s="297">
        <f t="shared" si="24"/>
        <v>45699</v>
      </c>
      <c r="O75" s="298">
        <f t="shared" si="24"/>
        <v>45700</v>
      </c>
      <c r="P75" s="298">
        <f t="shared" si="24"/>
        <v>45701</v>
      </c>
      <c r="Q75" s="298">
        <f t="shared" si="24"/>
        <v>45702</v>
      </c>
      <c r="R75" s="299">
        <f t="shared" si="24"/>
        <v>45703</v>
      </c>
      <c r="S75" s="288"/>
      <c r="T75" s="297">
        <f>Z74+1</f>
        <v>45725</v>
      </c>
      <c r="U75" s="298">
        <f t="shared" ref="U75:Z78" si="25">T75+1</f>
        <v>45726</v>
      </c>
      <c r="V75" s="298">
        <f t="shared" si="25"/>
        <v>45727</v>
      </c>
      <c r="W75" s="298">
        <f t="shared" si="25"/>
        <v>45728</v>
      </c>
      <c r="X75" s="298">
        <f t="shared" si="25"/>
        <v>45729</v>
      </c>
      <c r="Y75" s="298">
        <f t="shared" si="25"/>
        <v>45730</v>
      </c>
      <c r="Z75" s="299">
        <f t="shared" si="25"/>
        <v>45731</v>
      </c>
      <c r="AA75" s="288"/>
      <c r="AB75" s="289"/>
    </row>
    <row r="76" spans="2:28" ht="9.75" customHeight="1">
      <c r="B76" s="293"/>
      <c r="C76" s="288"/>
      <c r="D76" s="297">
        <f>J75+1</f>
        <v>45676</v>
      </c>
      <c r="E76" s="298">
        <f t="shared" si="23"/>
        <v>45677</v>
      </c>
      <c r="F76" s="298">
        <f t="shared" si="23"/>
        <v>45678</v>
      </c>
      <c r="G76" s="298">
        <f t="shared" si="23"/>
        <v>45679</v>
      </c>
      <c r="H76" s="298">
        <f t="shared" si="23"/>
        <v>45680</v>
      </c>
      <c r="I76" s="298">
        <f t="shared" si="23"/>
        <v>45681</v>
      </c>
      <c r="J76" s="299">
        <f t="shared" si="23"/>
        <v>45682</v>
      </c>
      <c r="K76" s="288"/>
      <c r="L76" s="297">
        <f>R75+1</f>
        <v>45704</v>
      </c>
      <c r="M76" s="298">
        <f t="shared" si="24"/>
        <v>45705</v>
      </c>
      <c r="N76" s="298">
        <f t="shared" si="24"/>
        <v>45706</v>
      </c>
      <c r="O76" s="298">
        <f t="shared" si="24"/>
        <v>45707</v>
      </c>
      <c r="P76" s="298">
        <f t="shared" si="24"/>
        <v>45708</v>
      </c>
      <c r="Q76" s="298">
        <f t="shared" si="24"/>
        <v>45709</v>
      </c>
      <c r="R76" s="299">
        <f t="shared" si="24"/>
        <v>45710</v>
      </c>
      <c r="S76" s="288"/>
      <c r="T76" s="297">
        <f>Z75+1</f>
        <v>45732</v>
      </c>
      <c r="U76" s="298">
        <f t="shared" si="25"/>
        <v>45733</v>
      </c>
      <c r="V76" s="298">
        <f t="shared" si="25"/>
        <v>45734</v>
      </c>
      <c r="W76" s="298">
        <f t="shared" si="25"/>
        <v>45735</v>
      </c>
      <c r="X76" s="297">
        <f t="shared" si="25"/>
        <v>45736</v>
      </c>
      <c r="Y76" s="298">
        <f t="shared" si="25"/>
        <v>45737</v>
      </c>
      <c r="Z76" s="299">
        <f>Y76+1</f>
        <v>45738</v>
      </c>
      <c r="AA76" s="288"/>
      <c r="AB76" s="289"/>
    </row>
    <row r="77" spans="2:28" ht="9.75" customHeight="1">
      <c r="B77" s="293"/>
      <c r="C77" s="288"/>
      <c r="D77" s="297">
        <f>J76+1</f>
        <v>45683</v>
      </c>
      <c r="E77" s="298">
        <f t="shared" si="23"/>
        <v>45684</v>
      </c>
      <c r="F77" s="298">
        <f t="shared" si="23"/>
        <v>45685</v>
      </c>
      <c r="G77" s="298">
        <f t="shared" si="23"/>
        <v>45686</v>
      </c>
      <c r="H77" s="298">
        <f t="shared" si="23"/>
        <v>45687</v>
      </c>
      <c r="I77" s="298">
        <f t="shared" si="23"/>
        <v>45688</v>
      </c>
      <c r="J77" s="299">
        <f t="shared" si="23"/>
        <v>45689</v>
      </c>
      <c r="K77" s="288"/>
      <c r="L77" s="297">
        <f>R76+1</f>
        <v>45711</v>
      </c>
      <c r="M77" s="297">
        <f t="shared" si="24"/>
        <v>45712</v>
      </c>
      <c r="N77" s="298">
        <f t="shared" si="24"/>
        <v>45713</v>
      </c>
      <c r="O77" s="298">
        <f t="shared" si="24"/>
        <v>45714</v>
      </c>
      <c r="P77" s="298">
        <f t="shared" si="24"/>
        <v>45715</v>
      </c>
      <c r="Q77" s="298">
        <f t="shared" si="24"/>
        <v>45716</v>
      </c>
      <c r="R77" s="299">
        <f t="shared" si="24"/>
        <v>45717</v>
      </c>
      <c r="S77" s="288"/>
      <c r="T77" s="297">
        <f>Z76+1</f>
        <v>45739</v>
      </c>
      <c r="U77" s="298">
        <f t="shared" si="25"/>
        <v>45740</v>
      </c>
      <c r="V77" s="298">
        <f t="shared" si="25"/>
        <v>45741</v>
      </c>
      <c r="W77" s="298">
        <f t="shared" si="25"/>
        <v>45742</v>
      </c>
      <c r="X77" s="298">
        <f t="shared" si="25"/>
        <v>45743</v>
      </c>
      <c r="Y77" s="298">
        <f t="shared" si="25"/>
        <v>45744</v>
      </c>
      <c r="Z77" s="299">
        <f t="shared" si="25"/>
        <v>45745</v>
      </c>
      <c r="AA77" s="288"/>
      <c r="AB77" s="289"/>
    </row>
    <row r="78" spans="2:28" s="197" customFormat="1" ht="14.25" customHeight="1">
      <c r="B78" s="194"/>
      <c r="C78" s="195"/>
      <c r="D78" s="264">
        <f>J77+1</f>
        <v>45690</v>
      </c>
      <c r="E78" s="265">
        <f t="shared" si="23"/>
        <v>45691</v>
      </c>
      <c r="F78" s="265">
        <f t="shared" si="23"/>
        <v>45692</v>
      </c>
      <c r="G78" s="265">
        <f t="shared" si="23"/>
        <v>45693</v>
      </c>
      <c r="H78" s="265">
        <f t="shared" si="23"/>
        <v>45694</v>
      </c>
      <c r="I78" s="265">
        <f t="shared" si="23"/>
        <v>45695</v>
      </c>
      <c r="J78" s="266">
        <f t="shared" si="23"/>
        <v>45696</v>
      </c>
      <c r="K78" s="195"/>
      <c r="L78" s="264">
        <f>R77+1</f>
        <v>45718</v>
      </c>
      <c r="M78" s="265">
        <f t="shared" si="24"/>
        <v>45719</v>
      </c>
      <c r="N78" s="265">
        <f t="shared" si="24"/>
        <v>45720</v>
      </c>
      <c r="O78" s="265">
        <f t="shared" si="24"/>
        <v>45721</v>
      </c>
      <c r="P78" s="265">
        <f t="shared" si="24"/>
        <v>45722</v>
      </c>
      <c r="Q78" s="265">
        <f t="shared" si="24"/>
        <v>45723</v>
      </c>
      <c r="R78" s="266">
        <f t="shared" si="24"/>
        <v>45724</v>
      </c>
      <c r="S78" s="195"/>
      <c r="T78" s="264">
        <f>Z77+1</f>
        <v>45746</v>
      </c>
      <c r="U78" s="265">
        <f t="shared" si="25"/>
        <v>45747</v>
      </c>
      <c r="V78" s="265">
        <f t="shared" si="25"/>
        <v>45748</v>
      </c>
      <c r="W78" s="265">
        <f t="shared" si="25"/>
        <v>45749</v>
      </c>
      <c r="X78" s="265">
        <f t="shared" si="25"/>
        <v>45750</v>
      </c>
      <c r="Y78" s="265">
        <f t="shared" si="25"/>
        <v>45751</v>
      </c>
      <c r="Z78" s="266">
        <f t="shared" si="25"/>
        <v>45752</v>
      </c>
      <c r="AA78" s="195"/>
      <c r="AB78" s="196"/>
    </row>
    <row r="79" spans="2:28" ht="12" customHeight="1"/>
    <row r="80" spans="2:28" ht="12" customHeight="1"/>
    <row r="81" ht="12" customHeight="1"/>
    <row r="82" ht="12" customHeight="1"/>
    <row r="83" ht="12" customHeight="1"/>
    <row r="84" ht="12" customHeight="1"/>
    <row r="85" ht="12" customHeight="1"/>
    <row r="86" ht="12" customHeight="1"/>
    <row r="87" ht="12" customHeight="1"/>
  </sheetData>
  <sheetProtection selectLockedCells="1"/>
  <mergeCells count="197">
    <mergeCell ref="B1:Z1"/>
    <mergeCell ref="B3:E3"/>
    <mergeCell ref="F3:I3"/>
    <mergeCell ref="B4:E4"/>
    <mergeCell ref="F4:I4"/>
    <mergeCell ref="B5:E6"/>
    <mergeCell ref="F5:I6"/>
    <mergeCell ref="P9:Q9"/>
    <mergeCell ref="R9:S9"/>
    <mergeCell ref="T9:U9"/>
    <mergeCell ref="V9:W9"/>
    <mergeCell ref="X9:Y9"/>
    <mergeCell ref="Z9:AB9"/>
    <mergeCell ref="B9:D9"/>
    <mergeCell ref="E9:F9"/>
    <mergeCell ref="G9:H9"/>
    <mergeCell ref="I9:J9"/>
    <mergeCell ref="L9:M9"/>
    <mergeCell ref="N9:O9"/>
    <mergeCell ref="P10:Q10"/>
    <mergeCell ref="R10:S10"/>
    <mergeCell ref="T10:U10"/>
    <mergeCell ref="V10:W10"/>
    <mergeCell ref="X10:Y10"/>
    <mergeCell ref="Z10:AB10"/>
    <mergeCell ref="B10:C10"/>
    <mergeCell ref="E10:F10"/>
    <mergeCell ref="G10:H10"/>
    <mergeCell ref="I10:J10"/>
    <mergeCell ref="L10:M10"/>
    <mergeCell ref="N10:O10"/>
    <mergeCell ref="Z11:AB11"/>
    <mergeCell ref="B11:C18"/>
    <mergeCell ref="E11:F11"/>
    <mergeCell ref="G11:H11"/>
    <mergeCell ref="I11:J11"/>
    <mergeCell ref="L11:M11"/>
    <mergeCell ref="N11:O11"/>
    <mergeCell ref="E12:F12"/>
    <mergeCell ref="G12:H12"/>
    <mergeCell ref="I12:J12"/>
    <mergeCell ref="L12:M12"/>
    <mergeCell ref="Z12:AB12"/>
    <mergeCell ref="E13:F13"/>
    <mergeCell ref="G13:H13"/>
    <mergeCell ref="I13:J13"/>
    <mergeCell ref="L13:M13"/>
    <mergeCell ref="N13:O13"/>
    <mergeCell ref="P13:Q13"/>
    <mergeCell ref="R13:S13"/>
    <mergeCell ref="N12:O12"/>
    <mergeCell ref="P12:Q12"/>
    <mergeCell ref="R12:S12"/>
    <mergeCell ref="T12:U12"/>
    <mergeCell ref="V12:W12"/>
    <mergeCell ref="X12:Y12"/>
    <mergeCell ref="X13:Y13"/>
    <mergeCell ref="P11:Q11"/>
    <mergeCell ref="R11:S11"/>
    <mergeCell ref="T11:U11"/>
    <mergeCell ref="V11:W11"/>
    <mergeCell ref="X11:Y11"/>
    <mergeCell ref="E17:F17"/>
    <mergeCell ref="G17:H17"/>
    <mergeCell ref="I17:J17"/>
    <mergeCell ref="L17:M17"/>
    <mergeCell ref="N17:O17"/>
    <mergeCell ref="P17:Q17"/>
    <mergeCell ref="R17:S17"/>
    <mergeCell ref="Z13:AB13"/>
    <mergeCell ref="E14:F14"/>
    <mergeCell ref="G14:H14"/>
    <mergeCell ref="I14:J14"/>
    <mergeCell ref="L14:M14"/>
    <mergeCell ref="N14:O14"/>
    <mergeCell ref="P14:Q14"/>
    <mergeCell ref="R14:S14"/>
    <mergeCell ref="T14:U14"/>
    <mergeCell ref="V14:W14"/>
    <mergeCell ref="X14:Y14"/>
    <mergeCell ref="Z14:AB14"/>
    <mergeCell ref="T13:U13"/>
    <mergeCell ref="V13:W13"/>
    <mergeCell ref="T15:U15"/>
    <mergeCell ref="V15:W15"/>
    <mergeCell ref="X15:Y15"/>
    <mergeCell ref="Z15:AB15"/>
    <mergeCell ref="E16:F16"/>
    <mergeCell ref="G16:H16"/>
    <mergeCell ref="I16:J16"/>
    <mergeCell ref="L16:M16"/>
    <mergeCell ref="N16:O16"/>
    <mergeCell ref="P16:Q16"/>
    <mergeCell ref="E15:F15"/>
    <mergeCell ref="G15:H15"/>
    <mergeCell ref="I15:J15"/>
    <mergeCell ref="L15:M15"/>
    <mergeCell ref="N15:O15"/>
    <mergeCell ref="P15:Q15"/>
    <mergeCell ref="R15:S15"/>
    <mergeCell ref="T17:U17"/>
    <mergeCell ref="V17:W17"/>
    <mergeCell ref="X17:Y17"/>
    <mergeCell ref="Z17:AB17"/>
    <mergeCell ref="R16:S16"/>
    <mergeCell ref="T16:U16"/>
    <mergeCell ref="V16:W16"/>
    <mergeCell ref="X16:Y16"/>
    <mergeCell ref="Z16:AB16"/>
    <mergeCell ref="R18:S18"/>
    <mergeCell ref="T18:U18"/>
    <mergeCell ref="V18:W18"/>
    <mergeCell ref="X18:Y18"/>
    <mergeCell ref="Z18:AB18"/>
    <mergeCell ref="B19:C19"/>
    <mergeCell ref="E19:F19"/>
    <mergeCell ref="G19:H19"/>
    <mergeCell ref="I19:J19"/>
    <mergeCell ref="L19:M19"/>
    <mergeCell ref="E18:F18"/>
    <mergeCell ref="G18:H18"/>
    <mergeCell ref="I18:J18"/>
    <mergeCell ref="L18:M18"/>
    <mergeCell ref="N18:O18"/>
    <mergeCell ref="P18:Q18"/>
    <mergeCell ref="Z19:AB19"/>
    <mergeCell ref="N19:O19"/>
    <mergeCell ref="P19:Q19"/>
    <mergeCell ref="R19:S19"/>
    <mergeCell ref="T19:U19"/>
    <mergeCell ref="V19:W19"/>
    <mergeCell ref="X19:Y19"/>
    <mergeCell ref="R22:S22"/>
    <mergeCell ref="T22:U22"/>
    <mergeCell ref="V22:W22"/>
    <mergeCell ref="X22:Y22"/>
    <mergeCell ref="Z22:AB22"/>
    <mergeCell ref="T21:U21"/>
    <mergeCell ref="V21:W21"/>
    <mergeCell ref="B20:C21"/>
    <mergeCell ref="E20:F20"/>
    <mergeCell ref="G20:H20"/>
    <mergeCell ref="I20:J20"/>
    <mergeCell ref="L20:M20"/>
    <mergeCell ref="N20:O20"/>
    <mergeCell ref="P20:Q20"/>
    <mergeCell ref="R20:S20"/>
    <mergeCell ref="T20:U20"/>
    <mergeCell ref="V20:W20"/>
    <mergeCell ref="X20:Y20"/>
    <mergeCell ref="Z20:AB20"/>
    <mergeCell ref="E21:F21"/>
    <mergeCell ref="G21:H21"/>
    <mergeCell ref="I21:J21"/>
    <mergeCell ref="L21:M21"/>
    <mergeCell ref="N21:O21"/>
    <mergeCell ref="P21:Q21"/>
    <mergeCell ref="R21:S21"/>
    <mergeCell ref="X21:Y21"/>
    <mergeCell ref="Z21:AB21"/>
    <mergeCell ref="C27:E27"/>
    <mergeCell ref="I27:J27"/>
    <mergeCell ref="M27:N27"/>
    <mergeCell ref="Q27:R27"/>
    <mergeCell ref="U27:V27"/>
    <mergeCell ref="Y27:AA27"/>
    <mergeCell ref="L23:AB23"/>
    <mergeCell ref="P24:X24"/>
    <mergeCell ref="C25:E25"/>
    <mergeCell ref="I25:J26"/>
    <mergeCell ref="M25:N26"/>
    <mergeCell ref="Q25:R26"/>
    <mergeCell ref="U25:V26"/>
    <mergeCell ref="Y25:AA26"/>
    <mergeCell ref="C26:E26"/>
    <mergeCell ref="B22:D22"/>
    <mergeCell ref="E22:F22"/>
    <mergeCell ref="G22:H22"/>
    <mergeCell ref="I22:J22"/>
    <mergeCell ref="L22:M22"/>
    <mergeCell ref="N22:O22"/>
    <mergeCell ref="P22:Q22"/>
    <mergeCell ref="B42:Z42"/>
    <mergeCell ref="C37:E38"/>
    <mergeCell ref="H37:J38"/>
    <mergeCell ref="N37:P38"/>
    <mergeCell ref="C39:E39"/>
    <mergeCell ref="H39:J39"/>
    <mergeCell ref="K39:L39"/>
    <mergeCell ref="N39:P39"/>
    <mergeCell ref="C31:E32"/>
    <mergeCell ref="H31:J32"/>
    <mergeCell ref="N31:P32"/>
    <mergeCell ref="C33:E33"/>
    <mergeCell ref="H33:J33"/>
    <mergeCell ref="K33:L33"/>
    <mergeCell ref="N33:P33"/>
  </mergeCells>
  <phoneticPr fontId="3"/>
  <conditionalFormatting sqref="I44">
    <cfRule type="expression" dxfId="54" priority="36">
      <formula>MONTH(I44)&lt;&gt;$D$44</formula>
    </cfRule>
  </conditionalFormatting>
  <conditionalFormatting sqref="J44">
    <cfRule type="expression" dxfId="53" priority="35">
      <formula>MONTH(J44)&lt;&gt;$D$44</formula>
    </cfRule>
  </conditionalFormatting>
  <conditionalFormatting sqref="D46:J51">
    <cfRule type="expression" dxfId="52" priority="34">
      <formula>MONTH(D46)&lt;&gt;$D$44</formula>
    </cfRule>
  </conditionalFormatting>
  <conditionalFormatting sqref="L46:R51">
    <cfRule type="expression" dxfId="51" priority="33">
      <formula>MONTH(L46)&lt;&gt;$L$44</formula>
    </cfRule>
  </conditionalFormatting>
  <conditionalFormatting sqref="T46:Z51">
    <cfRule type="expression" dxfId="50" priority="32">
      <formula>MONTH(T46)&lt;&gt;$T$44</formula>
    </cfRule>
  </conditionalFormatting>
  <conditionalFormatting sqref="D55:J60">
    <cfRule type="expression" dxfId="49" priority="31">
      <formula>MONTH(D55)&lt;&gt;$D$53</formula>
    </cfRule>
  </conditionalFormatting>
  <conditionalFormatting sqref="L55:R60">
    <cfRule type="expression" dxfId="48" priority="30">
      <formula>MONTH(L55)&lt;&gt;$L$53</formula>
    </cfRule>
  </conditionalFormatting>
  <conditionalFormatting sqref="T55:Z60">
    <cfRule type="expression" dxfId="47" priority="29">
      <formula>MONTH(T55)&lt;&gt;$T$53</formula>
    </cfRule>
  </conditionalFormatting>
  <conditionalFormatting sqref="D64:J69">
    <cfRule type="expression" dxfId="46" priority="28">
      <formula>MONTH(D64)&lt;&gt;$D$62</formula>
    </cfRule>
  </conditionalFormatting>
  <conditionalFormatting sqref="L64:R69">
    <cfRule type="expression" dxfId="45" priority="27">
      <formula>MONTH(L64)&lt;&gt;$L$62</formula>
    </cfRule>
  </conditionalFormatting>
  <conditionalFormatting sqref="T64:Z69">
    <cfRule type="expression" dxfId="44" priority="26">
      <formula>MONTH(T64)&lt;&gt;$T$62</formula>
    </cfRule>
  </conditionalFormatting>
  <conditionalFormatting sqref="D73:J78">
    <cfRule type="expression" dxfId="43" priority="25">
      <formula>MONTH(D73)&lt;&gt;$D$71</formula>
    </cfRule>
  </conditionalFormatting>
  <conditionalFormatting sqref="L73:R78">
    <cfRule type="expression" dxfId="42" priority="24">
      <formula>MONTH(L73)&lt;&gt;$L$71</formula>
    </cfRule>
  </conditionalFormatting>
  <conditionalFormatting sqref="T73:Z78">
    <cfRule type="expression" dxfId="41" priority="23">
      <formula>MONTH(T73)&lt;&gt;$T$71</formula>
    </cfRule>
  </conditionalFormatting>
  <conditionalFormatting sqref="Q44">
    <cfRule type="expression" dxfId="40" priority="22">
      <formula>MONTH(Q44)&lt;&gt;$D$44</formula>
    </cfRule>
  </conditionalFormatting>
  <conditionalFormatting sqref="R44">
    <cfRule type="expression" dxfId="39" priority="21">
      <formula>MONTH(R44)&lt;&gt;$D$44</formula>
    </cfRule>
  </conditionalFormatting>
  <conditionalFormatting sqref="Y44">
    <cfRule type="expression" dxfId="38" priority="20">
      <formula>MONTH(Y44)&lt;&gt;$D$44</formula>
    </cfRule>
  </conditionalFormatting>
  <conditionalFormatting sqref="Z44">
    <cfRule type="expression" dxfId="37" priority="19">
      <formula>MONTH(Z44)&lt;&gt;$D$44</formula>
    </cfRule>
  </conditionalFormatting>
  <conditionalFormatting sqref="I53">
    <cfRule type="expression" dxfId="36" priority="18">
      <formula>MONTH(I53)&lt;&gt;$D$44</formula>
    </cfRule>
  </conditionalFormatting>
  <conditionalFormatting sqref="J53">
    <cfRule type="expression" dxfId="35" priority="17">
      <formula>MONTH(J53)&lt;&gt;$D$44</formula>
    </cfRule>
  </conditionalFormatting>
  <conditionalFormatting sqref="Q53">
    <cfRule type="expression" dxfId="34" priority="16">
      <formula>MONTH(Q53)&lt;&gt;$D$44</formula>
    </cfRule>
  </conditionalFormatting>
  <conditionalFormatting sqref="R53">
    <cfRule type="expression" dxfId="33" priority="15">
      <formula>MONTH(R53)&lt;&gt;$D$44</formula>
    </cfRule>
  </conditionalFormatting>
  <conditionalFormatting sqref="Y53">
    <cfRule type="expression" dxfId="32" priority="14">
      <formula>MONTH(Y53)&lt;&gt;$D$44</formula>
    </cfRule>
  </conditionalFormatting>
  <conditionalFormatting sqref="Z53">
    <cfRule type="expression" dxfId="31" priority="13">
      <formula>MONTH(Z53)&lt;&gt;$D$44</formula>
    </cfRule>
  </conditionalFormatting>
  <conditionalFormatting sqref="I62">
    <cfRule type="expression" dxfId="30" priority="12">
      <formula>MONTH(I62)&lt;&gt;$D$44</formula>
    </cfRule>
  </conditionalFormatting>
  <conditionalFormatting sqref="J62">
    <cfRule type="expression" dxfId="29" priority="11">
      <formula>MONTH(J62)&lt;&gt;$D$44</formula>
    </cfRule>
  </conditionalFormatting>
  <conditionalFormatting sqref="Q62">
    <cfRule type="expression" dxfId="28" priority="10">
      <formula>MONTH(Q62)&lt;&gt;$D$44</formula>
    </cfRule>
  </conditionalFormatting>
  <conditionalFormatting sqref="R62">
    <cfRule type="expression" dxfId="27" priority="9">
      <formula>MONTH(R62)&lt;&gt;$D$44</formula>
    </cfRule>
  </conditionalFormatting>
  <conditionalFormatting sqref="Y62">
    <cfRule type="expression" dxfId="26" priority="8">
      <formula>MONTH(Y62)&lt;&gt;$D$44</formula>
    </cfRule>
  </conditionalFormatting>
  <conditionalFormatting sqref="Z62">
    <cfRule type="expression" dxfId="25" priority="7">
      <formula>MONTH(Z62)&lt;&gt;$D$44</formula>
    </cfRule>
  </conditionalFormatting>
  <conditionalFormatting sqref="I71">
    <cfRule type="expression" dxfId="24" priority="6">
      <formula>MONTH(I71)&lt;&gt;$D$44</formula>
    </cfRule>
  </conditionalFormatting>
  <conditionalFormatting sqref="J71">
    <cfRule type="expression" dxfId="23" priority="5">
      <formula>MONTH(J71)&lt;&gt;$D$44</formula>
    </cfRule>
  </conditionalFormatting>
  <conditionalFormatting sqref="Q71">
    <cfRule type="expression" dxfId="22" priority="4">
      <formula>MONTH(Q71)&lt;&gt;$D$44</formula>
    </cfRule>
  </conditionalFormatting>
  <conditionalFormatting sqref="R71">
    <cfRule type="expression" dxfId="21" priority="3">
      <formula>MONTH(R71)&lt;&gt;$D$44</formula>
    </cfRule>
  </conditionalFormatting>
  <conditionalFormatting sqref="Y71">
    <cfRule type="expression" dxfId="20" priority="2">
      <formula>MONTH(Y71)&lt;&gt;$D$44</formula>
    </cfRule>
  </conditionalFormatting>
  <conditionalFormatting sqref="Z71">
    <cfRule type="expression" dxfId="19" priority="1">
      <formula>MONTH(Z71)&lt;&gt;$D$44</formula>
    </cfRule>
  </conditionalFormatting>
  <pageMargins left="0.70866141732283472" right="0.70866141732283472" top="0.74803149606299213" bottom="0.74803149606299213" header="0.31496062992125984" footer="0.31496062992125984"/>
  <pageSetup paperSize="9" scale="95" fitToHeight="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EAE3C-1F05-481B-8DC3-718AB8E498A8}">
  <sheetPr>
    <pageSetUpPr fitToPage="1"/>
  </sheetPr>
  <dimension ref="A1:P37"/>
  <sheetViews>
    <sheetView view="pageBreakPreview" zoomScaleNormal="100" zoomScaleSheetLayoutView="100" workbookViewId="0"/>
  </sheetViews>
  <sheetFormatPr defaultColWidth="9.5" defaultRowHeight="13.5"/>
  <cols>
    <col min="1" max="1" width="4.125" style="10" customWidth="1"/>
    <col min="2" max="2" width="11.25" style="10" customWidth="1"/>
    <col min="3" max="3" width="15.625" style="10" customWidth="1"/>
    <col min="4" max="9" width="11.25" style="10" customWidth="1"/>
    <col min="10" max="10" width="4.125" style="10" customWidth="1"/>
    <col min="11" max="16384" width="9.5" style="10"/>
  </cols>
  <sheetData>
    <row r="1" spans="1:10" ht="11.25" customHeight="1"/>
    <row r="2" spans="1:10" ht="18.75" customHeight="1">
      <c r="A2" s="564" t="s">
        <v>338</v>
      </c>
      <c r="B2" s="564"/>
      <c r="C2" s="564"/>
      <c r="D2" s="564"/>
      <c r="E2" s="564"/>
      <c r="F2" s="564"/>
      <c r="G2" s="564"/>
      <c r="H2" s="564"/>
      <c r="I2" s="564"/>
      <c r="J2" s="564"/>
    </row>
    <row r="3" spans="1:10" ht="15" customHeight="1">
      <c r="A3" s="70"/>
      <c r="B3" s="70"/>
      <c r="C3" s="70"/>
      <c r="D3" s="70"/>
      <c r="E3" s="70"/>
      <c r="F3" s="70"/>
      <c r="G3" s="70"/>
      <c r="H3" s="70"/>
      <c r="I3" s="70"/>
      <c r="J3" s="70"/>
    </row>
    <row r="4" spans="1:10" ht="18.75" customHeight="1">
      <c r="A4" s="565" t="s">
        <v>23</v>
      </c>
      <c r="B4" s="566"/>
      <c r="C4" s="567" t="str">
        <f>IF('業務日誌（個人用）'!D5="","",'業務日誌（個人用）'!D5)</f>
        <v/>
      </c>
      <c r="D4" s="568"/>
      <c r="E4" s="70"/>
      <c r="F4" s="70"/>
      <c r="G4" s="70"/>
      <c r="H4" s="70"/>
      <c r="I4" s="70"/>
      <c r="J4" s="70"/>
    </row>
    <row r="5" spans="1:10" ht="15.75" customHeight="1">
      <c r="A5" s="70"/>
      <c r="B5" s="58"/>
      <c r="C5" s="58"/>
      <c r="D5" s="70"/>
      <c r="E5" s="70"/>
      <c r="F5" s="70"/>
      <c r="G5" s="70"/>
      <c r="H5" s="70"/>
      <c r="I5" s="70"/>
      <c r="J5" s="70"/>
    </row>
    <row r="6" spans="1:10" ht="15.75" customHeight="1"/>
    <row r="7" spans="1:10" ht="15.75" customHeight="1">
      <c r="B7" s="555" t="s">
        <v>259</v>
      </c>
      <c r="C7" s="555"/>
      <c r="D7" s="555"/>
      <c r="E7" s="555"/>
      <c r="F7" s="555"/>
      <c r="G7" s="555"/>
      <c r="H7" s="555"/>
      <c r="I7" s="555"/>
    </row>
    <row r="8" spans="1:10" s="70" customFormat="1" ht="26.25" customHeight="1">
      <c r="B8" s="556"/>
      <c r="C8" s="557"/>
      <c r="D8" s="71" t="s">
        <v>164</v>
      </c>
      <c r="E8" s="71" t="s">
        <v>165</v>
      </c>
      <c r="F8" s="71" t="s">
        <v>166</v>
      </c>
      <c r="G8" s="71" t="s">
        <v>268</v>
      </c>
      <c r="H8" s="71" t="s">
        <v>167</v>
      </c>
      <c r="I8" s="71" t="s">
        <v>168</v>
      </c>
    </row>
    <row r="9" spans="1:10" ht="37.5" customHeight="1">
      <c r="B9" s="72" t="s">
        <v>169</v>
      </c>
      <c r="C9" s="72" t="s">
        <v>170</v>
      </c>
      <c r="D9" s="72" t="s">
        <v>171</v>
      </c>
      <c r="E9" s="72" t="s">
        <v>262</v>
      </c>
      <c r="F9" s="72" t="s">
        <v>172</v>
      </c>
      <c r="G9" s="72" t="s">
        <v>173</v>
      </c>
      <c r="H9" s="72" t="s">
        <v>174</v>
      </c>
      <c r="I9" s="72" t="s">
        <v>175</v>
      </c>
    </row>
    <row r="10" spans="1:10" ht="15.75" customHeight="1">
      <c r="B10" s="73"/>
      <c r="C10" s="74"/>
      <c r="D10" s="75"/>
      <c r="E10" s="75"/>
      <c r="F10" s="76"/>
      <c r="G10" s="77">
        <f>IF(OR(B10="",D10="",E10="",F10=""),0,F10/D10*E10)</f>
        <v>0</v>
      </c>
      <c r="H10" s="78"/>
      <c r="I10" s="79">
        <f>IF(G10="","",ROUNDDOWN(G10*H10,0))</f>
        <v>0</v>
      </c>
    </row>
    <row r="11" spans="1:10" ht="15.75" customHeight="1">
      <c r="B11" s="73"/>
      <c r="C11" s="74"/>
      <c r="D11" s="75"/>
      <c r="E11" s="75"/>
      <c r="F11" s="76"/>
      <c r="G11" s="77">
        <f>IF(OR(B11="",D11="",E11="",F11=""),0,F11/D11*E11)</f>
        <v>0</v>
      </c>
      <c r="H11" s="78"/>
      <c r="I11" s="79">
        <f>IF(G11="","",ROUNDDOWN(G11*H11,0))</f>
        <v>0</v>
      </c>
    </row>
    <row r="12" spans="1:10" ht="15.75" customHeight="1">
      <c r="B12" s="73"/>
      <c r="C12" s="74"/>
      <c r="D12" s="75"/>
      <c r="E12" s="75"/>
      <c r="F12" s="76"/>
      <c r="G12" s="77">
        <f>IF(OR(B12="",D12="",E12="",F12=""),0,F12/D12*E12)</f>
        <v>0</v>
      </c>
      <c r="H12" s="78"/>
      <c r="I12" s="79">
        <f>IF(G12="","",ROUNDDOWN(G12*H12,0))</f>
        <v>0</v>
      </c>
    </row>
    <row r="13" spans="1:10" ht="15.75" customHeight="1">
      <c r="B13" s="73"/>
      <c r="C13" s="74"/>
      <c r="D13" s="75"/>
      <c r="E13" s="75"/>
      <c r="F13" s="76"/>
      <c r="G13" s="77">
        <f>IF(OR(B13="",D13="",E13="",F13=""),0,F13/D13*E13)</f>
        <v>0</v>
      </c>
      <c r="H13" s="78"/>
      <c r="I13" s="79">
        <f>IF(G13="","",ROUNDDOWN(G13*H13,0))</f>
        <v>0</v>
      </c>
    </row>
    <row r="14" spans="1:10" ht="15.75" customHeight="1" thickBot="1">
      <c r="B14" s="73"/>
      <c r="C14" s="74"/>
      <c r="D14" s="75"/>
      <c r="E14" s="75"/>
      <c r="F14" s="76"/>
      <c r="G14" s="80">
        <f>IF(OR(B14="",D14="",E14="",F14=""),0,F14/D14*E14)</f>
        <v>0</v>
      </c>
      <c r="H14" s="78"/>
      <c r="I14" s="81">
        <f>IF(G14="","",ROUNDDOWN(G14*H14,0))</f>
        <v>0</v>
      </c>
    </row>
    <row r="15" spans="1:10" ht="15.75" customHeight="1" thickTop="1" thickBot="1">
      <c r="B15" s="558" t="s">
        <v>123</v>
      </c>
      <c r="C15" s="559"/>
      <c r="D15" s="559"/>
      <c r="E15" s="559"/>
      <c r="F15" s="559"/>
      <c r="G15" s="559"/>
      <c r="H15" s="559"/>
      <c r="I15" s="82">
        <f>SUM(I10:I14)</f>
        <v>0</v>
      </c>
    </row>
    <row r="16" spans="1:10" ht="30" customHeight="1"/>
    <row r="17" spans="1:16" ht="15.75" customHeight="1">
      <c r="B17" s="555" t="s">
        <v>260</v>
      </c>
      <c r="C17" s="555"/>
      <c r="D17" s="555"/>
      <c r="E17" s="555"/>
      <c r="F17" s="555"/>
      <c r="G17" s="555"/>
      <c r="H17" s="555"/>
      <c r="I17" s="555"/>
    </row>
    <row r="18" spans="1:16" s="70" customFormat="1" ht="26.25" customHeight="1">
      <c r="B18" s="556"/>
      <c r="C18" s="557"/>
      <c r="D18" s="71" t="s">
        <v>164</v>
      </c>
      <c r="E18" s="71" t="s">
        <v>165</v>
      </c>
      <c r="F18" s="71" t="s">
        <v>166</v>
      </c>
      <c r="G18" s="71" t="s">
        <v>268</v>
      </c>
      <c r="H18" s="71" t="s">
        <v>167</v>
      </c>
      <c r="I18" s="71" t="s">
        <v>168</v>
      </c>
    </row>
    <row r="19" spans="1:16" ht="37.5" customHeight="1">
      <c r="B19" s="72" t="s">
        <v>169</v>
      </c>
      <c r="C19" s="72" t="s">
        <v>170</v>
      </c>
      <c r="D19" s="72" t="s">
        <v>171</v>
      </c>
      <c r="E19" s="72" t="s">
        <v>262</v>
      </c>
      <c r="F19" s="72" t="s">
        <v>172</v>
      </c>
      <c r="G19" s="72" t="s">
        <v>173</v>
      </c>
      <c r="H19" s="72" t="s">
        <v>174</v>
      </c>
      <c r="I19" s="72" t="s">
        <v>175</v>
      </c>
    </row>
    <row r="20" spans="1:16" ht="15.75" customHeight="1">
      <c r="B20" s="73"/>
      <c r="C20" s="74"/>
      <c r="D20" s="75"/>
      <c r="E20" s="75"/>
      <c r="F20" s="76"/>
      <c r="G20" s="77">
        <f>IF(OR(B20="",D20="",E20="",F20=""),0,F20/D20*E20)</f>
        <v>0</v>
      </c>
      <c r="H20" s="78"/>
      <c r="I20" s="79">
        <f>IF(G20="","",ROUNDDOWN(G20*H20,0))</f>
        <v>0</v>
      </c>
    </row>
    <row r="21" spans="1:16" ht="15.75" customHeight="1">
      <c r="B21" s="73"/>
      <c r="C21" s="74"/>
      <c r="D21" s="75"/>
      <c r="E21" s="75"/>
      <c r="F21" s="76"/>
      <c r="G21" s="77">
        <f>IF(OR(B21="",D21="",E21="",F21=""),0,F21/D21*E21)</f>
        <v>0</v>
      </c>
      <c r="H21" s="78"/>
      <c r="I21" s="79">
        <f>IF(G21="","",ROUNDDOWN(G21*H21,0))</f>
        <v>0</v>
      </c>
      <c r="K21" s="83"/>
      <c r="L21" s="84"/>
      <c r="M21" s="83"/>
      <c r="N21" s="85"/>
      <c r="O21" s="83"/>
      <c r="P21" s="83"/>
    </row>
    <row r="22" spans="1:16" ht="15.75" customHeight="1">
      <c r="B22" s="73"/>
      <c r="C22" s="74"/>
      <c r="D22" s="75"/>
      <c r="E22" s="75"/>
      <c r="F22" s="76"/>
      <c r="G22" s="77">
        <f>IF(OR(B22="",D22="",E22="",F22=""),0,F22/D22*E22)</f>
        <v>0</v>
      </c>
      <c r="H22" s="78"/>
      <c r="I22" s="79">
        <f>IF(G22="","",ROUNDDOWN(G22*H22,0))</f>
        <v>0</v>
      </c>
      <c r="K22" s="83"/>
      <c r="L22" s="86"/>
      <c r="M22" s="87"/>
      <c r="N22" s="88"/>
      <c r="O22" s="88"/>
      <c r="P22" s="86"/>
    </row>
    <row r="23" spans="1:16" ht="15.75" customHeight="1">
      <c r="B23" s="73"/>
      <c r="C23" s="74"/>
      <c r="D23" s="75"/>
      <c r="E23" s="75"/>
      <c r="F23" s="76"/>
      <c r="G23" s="77">
        <f>IF(OR(B23="",D23="",E23="",F23=""),0,F23/D23*E23)</f>
        <v>0</v>
      </c>
      <c r="H23" s="78"/>
      <c r="I23" s="79">
        <f>IF(G23="","",ROUNDDOWN(G23*H23,0))</f>
        <v>0</v>
      </c>
      <c r="K23" s="83"/>
      <c r="L23" s="89"/>
      <c r="M23" s="90"/>
      <c r="N23" s="91"/>
      <c r="O23" s="92"/>
      <c r="P23" s="93"/>
    </row>
    <row r="24" spans="1:16" ht="15.75" customHeight="1" thickBot="1">
      <c r="B24" s="73"/>
      <c r="C24" s="74"/>
      <c r="D24" s="75"/>
      <c r="E24" s="75"/>
      <c r="F24" s="76"/>
      <c r="G24" s="80">
        <f>IF(OR(B24="",D24="",E24="",F24=""),0,F24/D24*E24)</f>
        <v>0</v>
      </c>
      <c r="H24" s="78"/>
      <c r="I24" s="81">
        <f>IF(G24="","",ROUNDDOWN(G24*H24,0))</f>
        <v>0</v>
      </c>
      <c r="K24" s="94"/>
      <c r="L24" s="95"/>
      <c r="M24" s="96"/>
      <c r="N24" s="96"/>
      <c r="O24" s="97"/>
      <c r="P24" s="98"/>
    </row>
    <row r="25" spans="1:16" ht="15.75" customHeight="1" thickTop="1" thickBot="1">
      <c r="B25" s="558" t="s">
        <v>123</v>
      </c>
      <c r="C25" s="559"/>
      <c r="D25" s="559"/>
      <c r="E25" s="559"/>
      <c r="F25" s="559"/>
      <c r="G25" s="559"/>
      <c r="H25" s="559"/>
      <c r="I25" s="82">
        <f>SUM(I20:I24)</f>
        <v>0</v>
      </c>
      <c r="K25" s="94"/>
      <c r="L25" s="99"/>
      <c r="M25" s="100"/>
      <c r="N25" s="96"/>
      <c r="O25" s="97"/>
      <c r="P25" s="98"/>
    </row>
    <row r="26" spans="1:16" ht="30" customHeight="1"/>
    <row r="27" spans="1:16" ht="15.75" customHeight="1">
      <c r="B27" s="83" t="s">
        <v>261</v>
      </c>
      <c r="D27" s="83"/>
      <c r="E27" s="101"/>
      <c r="F27" s="83"/>
      <c r="G27" s="83"/>
    </row>
    <row r="28" spans="1:16" ht="26.25" customHeight="1">
      <c r="B28" s="560"/>
      <c r="C28" s="561"/>
      <c r="D28" s="102" t="s">
        <v>176</v>
      </c>
      <c r="E28" s="103" t="s">
        <v>177</v>
      </c>
      <c r="F28" s="104" t="s">
        <v>178</v>
      </c>
      <c r="G28" s="104" t="s">
        <v>179</v>
      </c>
      <c r="H28" s="102" t="s">
        <v>180</v>
      </c>
    </row>
    <row r="29" spans="1:16" ht="37.5" customHeight="1">
      <c r="A29" s="105"/>
      <c r="B29" s="119" t="s">
        <v>169</v>
      </c>
      <c r="C29" s="119" t="s">
        <v>170</v>
      </c>
      <c r="D29" s="106" t="s">
        <v>181</v>
      </c>
      <c r="E29" s="107" t="s">
        <v>182</v>
      </c>
      <c r="F29" s="107" t="s">
        <v>183</v>
      </c>
      <c r="G29" s="107" t="s">
        <v>184</v>
      </c>
      <c r="H29" s="108" t="s">
        <v>185</v>
      </c>
    </row>
    <row r="30" spans="1:16" ht="15.75" customHeight="1">
      <c r="B30" s="73"/>
      <c r="C30" s="74"/>
      <c r="D30" s="109"/>
      <c r="E30" s="110"/>
      <c r="F30" s="111">
        <f>IF(OR(D30="",E30="",G30=""),0,ROUNDDOWN(D30/E30,0))</f>
        <v>0</v>
      </c>
      <c r="G30" s="112"/>
      <c r="H30" s="113">
        <f>+ROUNDDOWN(+F30*G30,0)</f>
        <v>0</v>
      </c>
    </row>
    <row r="31" spans="1:16" ht="15.75" customHeight="1">
      <c r="B31" s="73"/>
      <c r="C31" s="74"/>
      <c r="D31" s="114"/>
      <c r="E31" s="115"/>
      <c r="F31" s="111">
        <f>IF(OR(D31="",E31="",G31=""),0,ROUNDDOWN(D31/E31,0))</f>
        <v>0</v>
      </c>
      <c r="G31" s="112"/>
      <c r="H31" s="113">
        <f>+ROUNDDOWN(+F31*G31,0)</f>
        <v>0</v>
      </c>
    </row>
    <row r="32" spans="1:16" ht="15.75" customHeight="1">
      <c r="B32" s="73"/>
      <c r="C32" s="74"/>
      <c r="D32" s="114"/>
      <c r="E32" s="115"/>
      <c r="F32" s="111">
        <f>IF(OR(D32="",E32="",G32=""),0,ROUNDDOWN(D32/E32,0))</f>
        <v>0</v>
      </c>
      <c r="G32" s="112"/>
      <c r="H32" s="113">
        <f>+ROUNDDOWN(+F32*G32,0)</f>
        <v>0</v>
      </c>
    </row>
    <row r="33" spans="1:8" ht="15.75" customHeight="1">
      <c r="B33" s="73"/>
      <c r="C33" s="74"/>
      <c r="D33" s="114"/>
      <c r="E33" s="115"/>
      <c r="F33" s="111">
        <f>IF(OR(D33="",E33="",G33=""),0,ROUNDDOWN(D33/E33,0))</f>
        <v>0</v>
      </c>
      <c r="G33" s="112"/>
      <c r="H33" s="113">
        <f>+ROUNDDOWN(+F33*G33,0)</f>
        <v>0</v>
      </c>
    </row>
    <row r="34" spans="1:8" ht="15.75" customHeight="1" thickBot="1">
      <c r="B34" s="120"/>
      <c r="C34" s="121"/>
      <c r="D34" s="122"/>
      <c r="E34" s="123"/>
      <c r="F34" s="125">
        <f>IF(OR(D34="",E34="",G34=""),0,ROUNDDOWN(D34/E34,0))</f>
        <v>0</v>
      </c>
      <c r="G34" s="124"/>
      <c r="H34" s="113">
        <f>+ROUNDDOWN(+F34*G34,0)</f>
        <v>0</v>
      </c>
    </row>
    <row r="35" spans="1:8" ht="15.75" customHeight="1" thickTop="1" thickBot="1">
      <c r="B35" s="562" t="s">
        <v>123</v>
      </c>
      <c r="C35" s="563"/>
      <c r="D35" s="563"/>
      <c r="E35" s="563"/>
      <c r="F35" s="563"/>
      <c r="G35" s="563"/>
      <c r="H35" s="116">
        <f>SUM(H30:H34)</f>
        <v>0</v>
      </c>
    </row>
    <row r="36" spans="1:8" ht="15.75" customHeight="1">
      <c r="A36" s="94"/>
      <c r="B36" s="99"/>
      <c r="C36" s="96"/>
      <c r="D36" s="96"/>
      <c r="E36" s="117"/>
      <c r="F36" s="118"/>
    </row>
    <row r="37" spans="1:8">
      <c r="A37" s="83"/>
      <c r="B37" s="83"/>
      <c r="C37" s="96"/>
      <c r="D37" s="96"/>
      <c r="E37" s="118"/>
      <c r="F37" s="98"/>
    </row>
  </sheetData>
  <mergeCells count="11">
    <mergeCell ref="B15:H15"/>
    <mergeCell ref="A2:J2"/>
    <mergeCell ref="A4:B4"/>
    <mergeCell ref="C4:D4"/>
    <mergeCell ref="B7:I7"/>
    <mergeCell ref="B8:C8"/>
    <mergeCell ref="B17:I17"/>
    <mergeCell ref="B18:C18"/>
    <mergeCell ref="B25:H25"/>
    <mergeCell ref="B28:C28"/>
    <mergeCell ref="B35:G35"/>
  </mergeCells>
  <phoneticPr fontId="3"/>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7FD5B-5B82-4CAB-B1CF-6B7FD29714B1}">
  <dimension ref="A1:AF88"/>
  <sheetViews>
    <sheetView view="pageBreakPreview" zoomScale="85" zoomScaleNormal="85" zoomScaleSheetLayoutView="85" workbookViewId="0">
      <selection sqref="A1:AE1"/>
    </sheetView>
  </sheetViews>
  <sheetFormatPr defaultColWidth="4.625" defaultRowHeight="15" customHeight="1"/>
  <cols>
    <col min="1" max="1" width="1.625" style="63" customWidth="1"/>
    <col min="2" max="4" width="2.625" style="63" customWidth="1"/>
    <col min="5" max="5" width="6.5" style="63" customWidth="1"/>
    <col min="6" max="6" width="3" style="63" customWidth="1"/>
    <col min="7" max="7" width="4.5" style="63" customWidth="1"/>
    <col min="8" max="8" width="3.5" style="63" customWidth="1"/>
    <col min="9" max="9" width="3.75" style="63" customWidth="1"/>
    <col min="10" max="10" width="4.625" style="63"/>
    <col min="11" max="11" width="4" style="63" customWidth="1"/>
    <col min="12" max="12" width="3.5" style="63" customWidth="1"/>
    <col min="13" max="14" width="4.625" style="63"/>
    <col min="15" max="15" width="3.5" style="63" customWidth="1"/>
    <col min="16" max="16" width="4.625" style="63"/>
    <col min="17" max="17" width="8.625" style="63" customWidth="1"/>
    <col min="18" max="18" width="8.125" style="63" customWidth="1"/>
    <col min="19" max="20" width="6.125" style="63" customWidth="1"/>
    <col min="21" max="21" width="2.625" style="63" customWidth="1"/>
    <col min="22" max="22" width="7.25" style="63" customWidth="1"/>
    <col min="23" max="23" width="5.25" style="63" customWidth="1"/>
    <col min="24" max="27" width="2.625" style="63" customWidth="1"/>
    <col min="28" max="29" width="3.5" style="63" customWidth="1"/>
    <col min="30" max="30" width="4" style="63" customWidth="1"/>
    <col min="31" max="31" width="3.5" style="63" customWidth="1"/>
    <col min="32" max="32" width="5" style="63" customWidth="1"/>
    <col min="33" max="16384" width="4.625" style="63"/>
  </cols>
  <sheetData>
    <row r="1" spans="1:32" ht="21.75" customHeight="1">
      <c r="A1" s="570" t="s">
        <v>339</v>
      </c>
      <c r="B1" s="570"/>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165"/>
    </row>
    <row r="2" spans="1:32" ht="18" customHeight="1" thickBot="1">
      <c r="A2" s="571" t="s">
        <v>186</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row>
    <row r="3" spans="1:32" ht="24.95" customHeight="1" thickBot="1">
      <c r="A3" s="126"/>
      <c r="B3" s="126"/>
      <c r="C3" s="126" t="s">
        <v>187</v>
      </c>
      <c r="D3" s="126"/>
      <c r="E3" s="127"/>
      <c r="F3" s="572" t="str">
        <f>IF('業務日誌（個人用）'!D5="","",'業務日誌（個人用）'!D5)</f>
        <v/>
      </c>
      <c r="G3" s="573"/>
      <c r="H3" s="573"/>
      <c r="I3" s="573"/>
      <c r="J3" s="573"/>
      <c r="K3" s="573"/>
      <c r="L3" s="574"/>
      <c r="M3" s="128"/>
      <c r="N3" s="571" t="s">
        <v>188</v>
      </c>
      <c r="O3" s="571"/>
      <c r="P3" s="572" t="str">
        <f>IF('業務日誌（個人用）'!D7="","",'業務日誌（個人用）'!D7)</f>
        <v/>
      </c>
      <c r="Q3" s="573"/>
      <c r="R3" s="573"/>
      <c r="S3" s="574"/>
      <c r="T3" s="126"/>
      <c r="U3" s="571" t="s">
        <v>189</v>
      </c>
      <c r="V3" s="571"/>
      <c r="W3" s="572"/>
      <c r="X3" s="573"/>
      <c r="Y3" s="573"/>
      <c r="Z3" s="573"/>
      <c r="AA3" s="573"/>
      <c r="AB3" s="573"/>
      <c r="AC3" s="573"/>
      <c r="AD3" s="574"/>
      <c r="AE3" s="128"/>
      <c r="AF3" s="64"/>
    </row>
    <row r="4" spans="1:32" ht="10.5" customHeight="1">
      <c r="A4" s="126"/>
      <c r="B4" s="624" t="s">
        <v>190</v>
      </c>
      <c r="C4" s="624"/>
      <c r="D4" s="624"/>
      <c r="E4" s="624"/>
      <c r="F4" s="624"/>
      <c r="G4" s="624"/>
      <c r="H4" s="624"/>
      <c r="I4" s="624"/>
      <c r="J4" s="624"/>
      <c r="K4" s="127"/>
      <c r="L4" s="127"/>
      <c r="M4" s="127"/>
      <c r="N4" s="127"/>
      <c r="O4" s="127"/>
      <c r="P4" s="127"/>
      <c r="Q4" s="127"/>
      <c r="R4" s="127"/>
      <c r="S4" s="129"/>
      <c r="T4" s="129"/>
      <c r="U4" s="127"/>
      <c r="V4" s="126"/>
      <c r="W4" s="126"/>
      <c r="X4" s="126"/>
      <c r="Y4" s="126"/>
      <c r="Z4" s="126"/>
      <c r="AA4" s="126"/>
      <c r="AB4" s="126"/>
      <c r="AC4" s="126"/>
      <c r="AD4" s="126"/>
      <c r="AE4" s="126"/>
    </row>
    <row r="5" spans="1:32" ht="12" customHeight="1">
      <c r="A5" s="126"/>
      <c r="B5" s="624"/>
      <c r="C5" s="624"/>
      <c r="D5" s="624"/>
      <c r="E5" s="624"/>
      <c r="F5" s="624"/>
      <c r="G5" s="624"/>
      <c r="H5" s="624"/>
      <c r="I5" s="624"/>
      <c r="J5" s="624"/>
      <c r="K5" s="126"/>
      <c r="L5" s="126"/>
      <c r="M5" s="126"/>
      <c r="N5" s="126"/>
      <c r="O5" s="126"/>
      <c r="P5" s="126"/>
      <c r="Q5" s="126"/>
      <c r="R5" s="126"/>
      <c r="S5" s="126"/>
      <c r="T5" s="126"/>
      <c r="U5" s="126"/>
      <c r="V5" s="126"/>
      <c r="W5" s="130"/>
      <c r="X5" s="130"/>
      <c r="Y5" s="131"/>
      <c r="Z5" s="131"/>
      <c r="AA5" s="131"/>
      <c r="AB5" s="131"/>
      <c r="AC5" s="131"/>
      <c r="AD5" s="131"/>
      <c r="AE5" s="131"/>
    </row>
    <row r="6" spans="1:32" s="166" customFormat="1" ht="15" customHeight="1">
      <c r="A6" s="133"/>
      <c r="B6" s="132" t="s">
        <v>273</v>
      </c>
      <c r="C6" s="132"/>
      <c r="D6" s="133"/>
      <c r="E6" s="133"/>
      <c r="F6" s="133"/>
      <c r="G6" s="133"/>
      <c r="H6" s="133"/>
      <c r="I6" s="133"/>
      <c r="J6" s="133"/>
      <c r="K6" s="133"/>
      <c r="L6" s="133"/>
      <c r="M6" s="133"/>
      <c r="N6" s="133"/>
      <c r="O6" s="133"/>
      <c r="P6" s="133"/>
      <c r="Q6" s="133"/>
      <c r="R6" s="133"/>
      <c r="S6" s="133"/>
      <c r="T6" s="133"/>
      <c r="U6" s="133"/>
      <c r="V6" s="134"/>
      <c r="W6" s="133"/>
      <c r="X6" s="133"/>
      <c r="Y6" s="133"/>
      <c r="Z6" s="133"/>
      <c r="AA6" s="133"/>
      <c r="AB6" s="133"/>
      <c r="AC6" s="133"/>
      <c r="AD6" s="133"/>
      <c r="AE6" s="133"/>
    </row>
    <row r="7" spans="1:32" s="166" customFormat="1" ht="15" customHeight="1">
      <c r="A7" s="133"/>
      <c r="B7" s="132" t="s">
        <v>274</v>
      </c>
      <c r="C7" s="132"/>
      <c r="D7" s="135"/>
      <c r="E7" s="135"/>
      <c r="F7" s="135"/>
      <c r="G7" s="135"/>
      <c r="H7" s="135"/>
      <c r="I7" s="135"/>
      <c r="J7" s="135"/>
      <c r="K7" s="135"/>
      <c r="L7" s="135"/>
      <c r="M7" s="135"/>
      <c r="N7" s="135"/>
      <c r="O7" s="135"/>
      <c r="P7" s="135"/>
      <c r="Q7" s="135"/>
      <c r="R7" s="135"/>
      <c r="S7" s="135"/>
      <c r="T7" s="135"/>
      <c r="U7" s="133"/>
      <c r="V7" s="136"/>
      <c r="W7" s="133"/>
      <c r="X7" s="133"/>
      <c r="Y7" s="133"/>
      <c r="Z7" s="133"/>
      <c r="AA7" s="133"/>
      <c r="AB7" s="133"/>
      <c r="AC7" s="133"/>
      <c r="AD7" s="133"/>
      <c r="AE7" s="133"/>
    </row>
    <row r="8" spans="1:32" ht="8.25" customHeight="1" thickBot="1">
      <c r="A8" s="126"/>
      <c r="B8" s="137"/>
      <c r="C8" s="138"/>
      <c r="D8" s="139"/>
      <c r="E8" s="139"/>
      <c r="F8" s="139"/>
      <c r="G8" s="139"/>
      <c r="H8" s="139"/>
      <c r="I8" s="139"/>
      <c r="J8" s="139"/>
      <c r="K8" s="139"/>
      <c r="L8" s="139"/>
      <c r="M8" s="139"/>
      <c r="N8" s="139"/>
      <c r="O8" s="139"/>
      <c r="P8" s="139"/>
      <c r="Q8" s="139"/>
      <c r="R8" s="139"/>
      <c r="S8" s="139"/>
      <c r="T8" s="139"/>
      <c r="U8" s="139"/>
      <c r="V8" s="140"/>
      <c r="W8" s="139"/>
      <c r="X8" s="139"/>
      <c r="Y8" s="139"/>
      <c r="Z8" s="126"/>
      <c r="AA8" s="126"/>
      <c r="AB8" s="126"/>
      <c r="AC8" s="126"/>
      <c r="AD8" s="126"/>
      <c r="AE8" s="126"/>
    </row>
    <row r="9" spans="1:32" ht="12" customHeight="1">
      <c r="A9" s="126"/>
      <c r="B9" s="141"/>
      <c r="C9" s="575" t="s">
        <v>191</v>
      </c>
      <c r="D9" s="576"/>
      <c r="E9" s="577"/>
      <c r="F9" s="586"/>
      <c r="G9" s="582"/>
      <c r="H9" s="141"/>
      <c r="I9" s="141"/>
      <c r="J9" s="141"/>
      <c r="K9" s="141"/>
      <c r="L9" s="141"/>
      <c r="M9" s="141"/>
      <c r="N9" s="141"/>
      <c r="O9" s="141"/>
      <c r="P9" s="141"/>
      <c r="Q9" s="141"/>
      <c r="R9" s="141"/>
      <c r="S9" s="141"/>
      <c r="T9" s="141"/>
      <c r="U9" s="141"/>
      <c r="V9" s="141"/>
      <c r="W9" s="141"/>
      <c r="X9" s="141"/>
      <c r="Y9" s="141"/>
      <c r="Z9" s="141"/>
      <c r="AA9" s="141"/>
      <c r="AB9" s="141"/>
      <c r="AC9" s="141"/>
      <c r="AD9" s="141"/>
      <c r="AE9" s="141"/>
    </row>
    <row r="10" spans="1:32" ht="12" customHeight="1" thickBot="1">
      <c r="A10" s="126"/>
      <c r="B10" s="141"/>
      <c r="C10" s="578"/>
      <c r="D10" s="579"/>
      <c r="E10" s="580"/>
      <c r="F10" s="587"/>
      <c r="G10" s="584"/>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row>
    <row r="11" spans="1:32" ht="12" customHeight="1">
      <c r="A11" s="126"/>
      <c r="B11" s="141"/>
      <c r="C11" s="588" t="s">
        <v>192</v>
      </c>
      <c r="D11" s="589"/>
      <c r="E11" s="590"/>
      <c r="F11" s="591"/>
      <c r="G11" s="592"/>
      <c r="H11" s="141"/>
      <c r="I11" s="141"/>
      <c r="J11" s="593" t="s">
        <v>295</v>
      </c>
      <c r="K11" s="594"/>
      <c r="L11" s="594"/>
      <c r="M11" s="594"/>
      <c r="N11" s="594"/>
      <c r="O11" s="594"/>
      <c r="P11" s="594"/>
      <c r="Q11" s="594"/>
      <c r="R11" s="594"/>
      <c r="S11" s="594"/>
      <c r="T11" s="594"/>
      <c r="U11" s="594"/>
      <c r="V11" s="594"/>
      <c r="W11" s="594"/>
      <c r="X11" s="594"/>
      <c r="Y11" s="594"/>
      <c r="Z11" s="594"/>
      <c r="AA11" s="594"/>
      <c r="AB11" s="594"/>
      <c r="AC11" s="594"/>
      <c r="AD11" s="594"/>
      <c r="AE11" s="191"/>
    </row>
    <row r="12" spans="1:32" ht="12" customHeight="1" thickBot="1">
      <c r="A12" s="126"/>
      <c r="B12" s="141"/>
      <c r="C12" s="578"/>
      <c r="D12" s="579"/>
      <c r="E12" s="580"/>
      <c r="F12" s="587"/>
      <c r="G12" s="584"/>
      <c r="H12" s="141"/>
      <c r="I12" s="141"/>
      <c r="J12" s="595"/>
      <c r="K12" s="596"/>
      <c r="L12" s="596"/>
      <c r="M12" s="596"/>
      <c r="N12" s="596"/>
      <c r="O12" s="596"/>
      <c r="P12" s="596"/>
      <c r="Q12" s="596"/>
      <c r="R12" s="596"/>
      <c r="S12" s="596"/>
      <c r="T12" s="596"/>
      <c r="U12" s="596"/>
      <c r="V12" s="596"/>
      <c r="W12" s="596"/>
      <c r="X12" s="596"/>
      <c r="Y12" s="596"/>
      <c r="Z12" s="596"/>
      <c r="AA12" s="596"/>
      <c r="AB12" s="596"/>
      <c r="AC12" s="596"/>
      <c r="AD12" s="596"/>
      <c r="AE12" s="191"/>
    </row>
    <row r="13" spans="1:32" ht="5.25" customHeight="1" thickBot="1">
      <c r="A13" s="126"/>
      <c r="B13" s="141"/>
      <c r="C13" s="142"/>
      <c r="D13" s="142"/>
      <c r="E13" s="142"/>
      <c r="F13" s="142"/>
      <c r="G13" s="142"/>
      <c r="H13" s="141"/>
      <c r="I13" s="141"/>
      <c r="J13" s="597"/>
      <c r="K13" s="598"/>
      <c r="L13" s="598"/>
      <c r="M13" s="598"/>
      <c r="N13" s="598"/>
      <c r="O13" s="598"/>
      <c r="P13" s="598"/>
      <c r="Q13" s="598"/>
      <c r="R13" s="598"/>
      <c r="S13" s="598"/>
      <c r="T13" s="598"/>
      <c r="U13" s="598"/>
      <c r="V13" s="598"/>
      <c r="W13" s="598"/>
      <c r="X13" s="598"/>
      <c r="Y13" s="598"/>
      <c r="Z13" s="598"/>
      <c r="AA13" s="598"/>
      <c r="AB13" s="598"/>
      <c r="AC13" s="598"/>
      <c r="AD13" s="598"/>
      <c r="AE13" s="191"/>
    </row>
    <row r="14" spans="1:32" ht="12" customHeight="1">
      <c r="A14" s="126"/>
      <c r="B14" s="126"/>
      <c r="C14" s="126"/>
      <c r="D14" s="143"/>
      <c r="E14" s="143"/>
      <c r="F14" s="143"/>
      <c r="G14" s="143"/>
      <c r="H14" s="143"/>
      <c r="I14" s="143"/>
      <c r="J14" s="143"/>
      <c r="K14" s="143"/>
      <c r="L14" s="143"/>
      <c r="M14" s="143"/>
      <c r="N14" s="143"/>
      <c r="O14" s="143"/>
      <c r="P14" s="143"/>
      <c r="Q14" s="143"/>
      <c r="R14" s="143"/>
      <c r="S14" s="143"/>
      <c r="T14" s="143"/>
      <c r="U14" s="139"/>
      <c r="V14" s="144"/>
      <c r="W14" s="139"/>
      <c r="X14" s="139"/>
      <c r="Y14" s="139"/>
      <c r="Z14" s="126"/>
      <c r="AA14" s="126"/>
      <c r="AB14" s="126"/>
      <c r="AC14" s="126"/>
      <c r="AD14" s="126"/>
      <c r="AE14" s="126"/>
    </row>
    <row r="15" spans="1:32" s="167" customFormat="1" ht="15" customHeight="1">
      <c r="A15" s="132"/>
      <c r="B15" s="132" t="s">
        <v>193</v>
      </c>
      <c r="C15" s="145"/>
      <c r="D15" s="146"/>
      <c r="E15" s="146"/>
      <c r="F15" s="146"/>
      <c r="G15" s="146"/>
      <c r="H15" s="146"/>
      <c r="I15" s="146"/>
      <c r="J15" s="146"/>
      <c r="K15" s="146"/>
      <c r="L15" s="146"/>
      <c r="M15" s="146"/>
      <c r="N15" s="146"/>
      <c r="O15" s="146"/>
      <c r="P15" s="146"/>
      <c r="Q15" s="146"/>
      <c r="R15" s="146"/>
      <c r="S15" s="146"/>
      <c r="T15" s="146"/>
      <c r="U15" s="147"/>
      <c r="V15" s="148"/>
      <c r="W15" s="147"/>
      <c r="X15" s="147"/>
      <c r="Y15" s="147"/>
      <c r="Z15" s="132"/>
      <c r="AA15" s="132"/>
      <c r="AB15" s="132"/>
      <c r="AC15" s="132"/>
      <c r="AD15" s="132"/>
      <c r="AE15" s="132"/>
    </row>
    <row r="16" spans="1:32" ht="8.25" customHeight="1" thickBot="1">
      <c r="A16" s="126"/>
      <c r="B16" s="137"/>
      <c r="C16" s="138"/>
      <c r="D16" s="139"/>
      <c r="E16" s="139"/>
      <c r="F16" s="139"/>
      <c r="G16" s="139"/>
      <c r="H16" s="139"/>
      <c r="I16" s="139"/>
      <c r="J16" s="139"/>
      <c r="K16" s="139"/>
      <c r="L16" s="139"/>
      <c r="M16" s="139"/>
      <c r="N16" s="139"/>
      <c r="O16" s="139"/>
      <c r="P16" s="139"/>
      <c r="Q16" s="139"/>
      <c r="R16" s="139"/>
      <c r="S16" s="139"/>
      <c r="T16" s="139"/>
      <c r="U16" s="139"/>
      <c r="V16" s="140"/>
      <c r="W16" s="139"/>
      <c r="X16" s="139"/>
      <c r="Y16" s="139"/>
      <c r="Z16" s="126"/>
      <c r="AA16" s="126"/>
      <c r="AB16" s="126"/>
      <c r="AC16" s="126"/>
      <c r="AD16" s="126"/>
      <c r="AE16" s="126"/>
    </row>
    <row r="17" spans="1:31" ht="12" customHeight="1">
      <c r="A17" s="126"/>
      <c r="B17" s="138"/>
      <c r="C17" s="575" t="s">
        <v>191</v>
      </c>
      <c r="D17" s="576"/>
      <c r="E17" s="577"/>
      <c r="F17" s="599"/>
      <c r="G17" s="600"/>
      <c r="H17" s="141"/>
      <c r="I17" s="603" t="s">
        <v>192</v>
      </c>
      <c r="J17" s="604"/>
      <c r="K17" s="604"/>
      <c r="L17" s="599"/>
      <c r="M17" s="600"/>
      <c r="N17" s="141"/>
      <c r="O17" s="141"/>
      <c r="P17" s="607" t="s">
        <v>194</v>
      </c>
      <c r="Q17" s="607"/>
      <c r="R17" s="607"/>
      <c r="S17" s="607"/>
      <c r="T17" s="607"/>
      <c r="U17" s="607"/>
      <c r="V17" s="607"/>
      <c r="W17" s="607"/>
      <c r="X17" s="607"/>
      <c r="Y17" s="607"/>
      <c r="Z17" s="607"/>
      <c r="AA17" s="607"/>
      <c r="AB17" s="607"/>
      <c r="AC17" s="607"/>
      <c r="AD17" s="607"/>
      <c r="AE17" s="607"/>
    </row>
    <row r="18" spans="1:31" ht="12" customHeight="1" thickBot="1">
      <c r="A18" s="126"/>
      <c r="B18" s="138"/>
      <c r="C18" s="578"/>
      <c r="D18" s="579"/>
      <c r="E18" s="580"/>
      <c r="F18" s="601"/>
      <c r="G18" s="602"/>
      <c r="H18" s="141"/>
      <c r="I18" s="605"/>
      <c r="J18" s="606"/>
      <c r="K18" s="606"/>
      <c r="L18" s="601"/>
      <c r="M18" s="602"/>
      <c r="N18" s="141"/>
      <c r="O18" s="141"/>
      <c r="P18" s="607"/>
      <c r="Q18" s="607"/>
      <c r="R18" s="607"/>
      <c r="S18" s="607"/>
      <c r="T18" s="607"/>
      <c r="U18" s="607"/>
      <c r="V18" s="607"/>
      <c r="W18" s="607"/>
      <c r="X18" s="607"/>
      <c r="Y18" s="607"/>
      <c r="Z18" s="607"/>
      <c r="AA18" s="607"/>
      <c r="AB18" s="607"/>
      <c r="AC18" s="607"/>
      <c r="AD18" s="607"/>
      <c r="AE18" s="607"/>
    </row>
    <row r="19" spans="1:31" ht="6.75" customHeight="1">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row>
    <row r="20" spans="1:31" ht="15" customHeight="1">
      <c r="A20" s="126"/>
      <c r="B20" s="126"/>
      <c r="C20" s="137" t="s">
        <v>195</v>
      </c>
      <c r="D20" s="126"/>
      <c r="E20" s="126"/>
      <c r="F20" s="126"/>
      <c r="G20" s="126"/>
      <c r="H20" s="126"/>
      <c r="I20" s="126"/>
      <c r="J20" s="126"/>
      <c r="K20" s="126"/>
      <c r="L20" s="126"/>
      <c r="M20" s="126"/>
      <c r="N20" s="126"/>
      <c r="O20" s="126"/>
      <c r="P20" s="126"/>
      <c r="Q20" s="126"/>
      <c r="R20" s="126"/>
      <c r="S20" s="126"/>
      <c r="T20" s="126"/>
      <c r="U20" s="126"/>
      <c r="V20" s="127"/>
      <c r="W20" s="126"/>
      <c r="X20" s="126"/>
      <c r="Y20" s="126"/>
      <c r="Z20" s="126"/>
      <c r="AA20" s="126"/>
      <c r="AB20" s="126"/>
      <c r="AC20" s="126"/>
      <c r="AD20" s="126"/>
      <c r="AE20" s="126"/>
    </row>
    <row r="21" spans="1:31" ht="6" customHeight="1">
      <c r="A21" s="126"/>
      <c r="B21" s="126"/>
      <c r="C21" s="137"/>
      <c r="D21" s="126"/>
      <c r="E21" s="126"/>
      <c r="F21" s="126"/>
      <c r="G21" s="126"/>
      <c r="H21" s="126"/>
      <c r="I21" s="126"/>
      <c r="J21" s="126"/>
      <c r="K21" s="126"/>
      <c r="L21" s="126"/>
      <c r="M21" s="126"/>
      <c r="N21" s="126"/>
      <c r="O21" s="126"/>
      <c r="P21" s="126"/>
      <c r="Q21" s="126"/>
      <c r="R21" s="126"/>
      <c r="S21" s="126"/>
      <c r="T21" s="126"/>
      <c r="U21" s="126"/>
      <c r="V21" s="127"/>
      <c r="W21" s="126"/>
      <c r="X21" s="126"/>
      <c r="Y21" s="126"/>
      <c r="Z21" s="126"/>
      <c r="AA21" s="126"/>
      <c r="AB21" s="126"/>
      <c r="AC21" s="126"/>
      <c r="AD21" s="126"/>
      <c r="AE21" s="126"/>
    </row>
    <row r="22" spans="1:31" ht="15" customHeight="1">
      <c r="A22" s="126"/>
      <c r="B22" s="149"/>
      <c r="C22" s="137"/>
      <c r="D22" s="150" t="s">
        <v>269</v>
      </c>
      <c r="E22" s="126"/>
      <c r="F22" s="126"/>
      <c r="G22" s="126"/>
      <c r="H22" s="126"/>
      <c r="I22" s="126"/>
      <c r="J22" s="126"/>
      <c r="K22" s="126"/>
      <c r="L22" s="126"/>
      <c r="M22" s="126"/>
      <c r="N22" s="126"/>
      <c r="O22" s="126"/>
      <c r="P22" s="126"/>
      <c r="Q22" s="126"/>
      <c r="R22" s="126"/>
      <c r="S22" s="126"/>
      <c r="T22" s="126"/>
      <c r="U22" s="126"/>
      <c r="V22" s="151"/>
      <c r="W22" s="126"/>
      <c r="X22" s="126"/>
      <c r="Y22" s="126"/>
      <c r="Z22" s="126"/>
      <c r="AA22" s="126"/>
      <c r="AB22" s="126"/>
      <c r="AC22" s="126"/>
      <c r="AD22" s="126"/>
      <c r="AE22" s="126"/>
    </row>
    <row r="23" spans="1:31" ht="15" customHeight="1">
      <c r="A23" s="126"/>
      <c r="B23" s="149"/>
      <c r="C23" s="126"/>
      <c r="D23" s="150" t="s">
        <v>196</v>
      </c>
      <c r="E23" s="126"/>
      <c r="F23" s="126"/>
      <c r="G23" s="126"/>
      <c r="H23" s="126"/>
      <c r="I23" s="126"/>
      <c r="J23" s="126"/>
      <c r="K23" s="126"/>
      <c r="L23" s="126"/>
      <c r="M23" s="126"/>
      <c r="N23" s="126"/>
      <c r="O23" s="126"/>
      <c r="P23" s="126"/>
      <c r="Q23" s="126"/>
      <c r="R23" s="126"/>
      <c r="S23" s="126"/>
      <c r="T23" s="126"/>
      <c r="U23" s="126"/>
      <c r="V23" s="151"/>
      <c r="W23" s="126"/>
      <c r="X23" s="126"/>
      <c r="Y23" s="126"/>
      <c r="Z23" s="126"/>
      <c r="AA23" s="126"/>
      <c r="AB23" s="126"/>
      <c r="AC23" s="126"/>
      <c r="AD23" s="126"/>
      <c r="AE23" s="126"/>
    </row>
    <row r="24" spans="1:31" ht="15" customHeight="1">
      <c r="A24" s="126"/>
      <c r="B24" s="149"/>
      <c r="C24" s="126"/>
      <c r="D24" s="150" t="s">
        <v>197</v>
      </c>
      <c r="E24" s="126"/>
      <c r="F24" s="126"/>
      <c r="G24" s="126"/>
      <c r="H24" s="126"/>
      <c r="I24" s="126"/>
      <c r="J24" s="126"/>
      <c r="K24" s="126"/>
      <c r="L24" s="126"/>
      <c r="M24" s="126"/>
      <c r="N24" s="126"/>
      <c r="O24" s="126"/>
      <c r="P24" s="126"/>
      <c r="Q24" s="126"/>
      <c r="R24" s="126"/>
      <c r="S24" s="126"/>
      <c r="T24" s="126"/>
      <c r="U24" s="126"/>
      <c r="V24" s="151"/>
      <c r="W24" s="126"/>
      <c r="X24" s="126"/>
      <c r="Y24" s="126"/>
      <c r="Z24" s="126"/>
      <c r="AA24" s="126"/>
      <c r="AB24" s="126"/>
      <c r="AC24" s="126"/>
      <c r="AD24" s="126"/>
      <c r="AE24" s="126"/>
    </row>
    <row r="25" spans="1:31" ht="8.25" customHeight="1" thickBot="1">
      <c r="A25" s="126"/>
      <c r="B25" s="149"/>
      <c r="C25" s="138"/>
      <c r="D25" s="152"/>
      <c r="E25" s="152"/>
      <c r="F25" s="152"/>
      <c r="G25" s="152"/>
      <c r="H25" s="152"/>
      <c r="I25" s="152"/>
      <c r="J25" s="152"/>
      <c r="K25" s="152"/>
      <c r="L25" s="152"/>
      <c r="M25" s="152"/>
      <c r="N25" s="152"/>
      <c r="O25" s="152"/>
      <c r="P25" s="152"/>
      <c r="Q25" s="152"/>
      <c r="R25" s="152"/>
      <c r="S25" s="152"/>
      <c r="T25" s="152"/>
      <c r="U25" s="126"/>
      <c r="V25" s="151"/>
      <c r="W25" s="153"/>
      <c r="X25" s="126"/>
      <c r="Y25" s="126"/>
      <c r="Z25" s="126"/>
      <c r="AA25" s="126"/>
      <c r="AB25" s="126"/>
      <c r="AC25" s="126"/>
      <c r="AD25" s="126"/>
      <c r="AE25" s="126"/>
    </row>
    <row r="26" spans="1:31" ht="12" customHeight="1">
      <c r="A26" s="126"/>
      <c r="B26" s="149"/>
      <c r="C26" s="141"/>
      <c r="D26" s="575" t="s">
        <v>198</v>
      </c>
      <c r="E26" s="576"/>
      <c r="F26" s="577"/>
      <c r="G26" s="581"/>
      <c r="H26" s="582"/>
      <c r="I26" s="126"/>
      <c r="J26" s="126"/>
      <c r="K26" s="585" t="s">
        <v>199</v>
      </c>
      <c r="L26" s="585"/>
      <c r="M26" s="585"/>
      <c r="N26" s="585"/>
      <c r="O26" s="585"/>
      <c r="P26" s="585"/>
      <c r="Q26" s="585"/>
      <c r="R26" s="585"/>
      <c r="S26" s="585"/>
      <c r="T26" s="585"/>
      <c r="U26" s="585"/>
      <c r="V26" s="585"/>
      <c r="W26" s="585"/>
      <c r="X26" s="585"/>
      <c r="Y26" s="585"/>
      <c r="Z26" s="585"/>
      <c r="AA26" s="585"/>
      <c r="AB26" s="585"/>
      <c r="AC26" s="154"/>
      <c r="AD26" s="154"/>
      <c r="AE26" s="154"/>
    </row>
    <row r="27" spans="1:31" ht="12" customHeight="1" thickBot="1">
      <c r="A27" s="126"/>
      <c r="B27" s="149"/>
      <c r="C27" s="141"/>
      <c r="D27" s="578"/>
      <c r="E27" s="579"/>
      <c r="F27" s="580"/>
      <c r="G27" s="583"/>
      <c r="H27" s="584"/>
      <c r="I27" s="126"/>
      <c r="J27" s="126"/>
      <c r="K27" s="585"/>
      <c r="L27" s="585"/>
      <c r="M27" s="585"/>
      <c r="N27" s="585"/>
      <c r="O27" s="585"/>
      <c r="P27" s="585"/>
      <c r="Q27" s="585"/>
      <c r="R27" s="585"/>
      <c r="S27" s="585"/>
      <c r="T27" s="585"/>
      <c r="U27" s="585"/>
      <c r="V27" s="585"/>
      <c r="W27" s="585"/>
      <c r="X27" s="585"/>
      <c r="Y27" s="585"/>
      <c r="Z27" s="585"/>
      <c r="AA27" s="585"/>
      <c r="AB27" s="585"/>
      <c r="AC27" s="154"/>
      <c r="AD27" s="154"/>
      <c r="AE27" s="154"/>
    </row>
    <row r="28" spans="1:31" ht="12" customHeight="1">
      <c r="A28" s="126"/>
      <c r="B28" s="149"/>
      <c r="C28" s="141"/>
      <c r="D28" s="575" t="s">
        <v>200</v>
      </c>
      <c r="E28" s="576"/>
      <c r="F28" s="577"/>
      <c r="G28" s="581"/>
      <c r="H28" s="582"/>
      <c r="I28" s="126"/>
      <c r="J28" s="126"/>
      <c r="K28" s="585" t="s">
        <v>201</v>
      </c>
      <c r="L28" s="585"/>
      <c r="M28" s="585"/>
      <c r="N28" s="585"/>
      <c r="O28" s="585"/>
      <c r="P28" s="585"/>
      <c r="Q28" s="585"/>
      <c r="R28" s="585"/>
      <c r="S28" s="585"/>
      <c r="T28" s="585"/>
      <c r="U28" s="585"/>
      <c r="V28" s="585"/>
      <c r="W28" s="585"/>
      <c r="X28" s="585"/>
      <c r="Y28" s="585"/>
      <c r="Z28" s="585"/>
      <c r="AA28" s="585"/>
      <c r="AB28" s="585"/>
      <c r="AC28" s="154"/>
      <c r="AD28" s="154"/>
      <c r="AE28" s="154"/>
    </row>
    <row r="29" spans="1:31" ht="12" customHeight="1" thickBot="1">
      <c r="A29" s="126"/>
      <c r="B29" s="149"/>
      <c r="C29" s="141"/>
      <c r="D29" s="578"/>
      <c r="E29" s="579"/>
      <c r="F29" s="580"/>
      <c r="G29" s="583"/>
      <c r="H29" s="584"/>
      <c r="I29" s="126"/>
      <c r="J29" s="126"/>
      <c r="K29" s="585"/>
      <c r="L29" s="585"/>
      <c r="M29" s="585"/>
      <c r="N29" s="585"/>
      <c r="O29" s="585"/>
      <c r="P29" s="585"/>
      <c r="Q29" s="585"/>
      <c r="R29" s="585"/>
      <c r="S29" s="585"/>
      <c r="T29" s="585"/>
      <c r="U29" s="585"/>
      <c r="V29" s="585"/>
      <c r="W29" s="585"/>
      <c r="X29" s="585"/>
      <c r="Y29" s="585"/>
      <c r="Z29" s="585"/>
      <c r="AA29" s="585"/>
      <c r="AB29" s="585"/>
      <c r="AC29" s="154"/>
      <c r="AD29" s="154"/>
      <c r="AE29" s="154"/>
    </row>
    <row r="30" spans="1:31" ht="12" customHeight="1">
      <c r="A30" s="126"/>
      <c r="B30" s="149"/>
      <c r="C30" s="141"/>
      <c r="D30" s="588" t="s">
        <v>202</v>
      </c>
      <c r="E30" s="589"/>
      <c r="F30" s="590"/>
      <c r="G30" s="617"/>
      <c r="H30" s="592"/>
      <c r="I30" s="155"/>
      <c r="J30" s="155"/>
      <c r="K30" s="608" t="s">
        <v>296</v>
      </c>
      <c r="L30" s="609"/>
      <c r="M30" s="609"/>
      <c r="N30" s="609"/>
      <c r="O30" s="609"/>
      <c r="P30" s="609"/>
      <c r="Q30" s="609"/>
      <c r="R30" s="609"/>
      <c r="S30" s="609"/>
      <c r="T30" s="609"/>
      <c r="U30" s="609"/>
      <c r="V30" s="609"/>
      <c r="W30" s="609"/>
      <c r="X30" s="609"/>
      <c r="Y30" s="609"/>
      <c r="Z30" s="609"/>
      <c r="AA30" s="609"/>
      <c r="AB30" s="609"/>
      <c r="AC30" s="609"/>
      <c r="AD30" s="610"/>
      <c r="AE30" s="155"/>
    </row>
    <row r="31" spans="1:31" ht="12" customHeight="1" thickBot="1">
      <c r="A31" s="126"/>
      <c r="B31" s="149"/>
      <c r="C31" s="141"/>
      <c r="D31" s="578"/>
      <c r="E31" s="579"/>
      <c r="F31" s="580"/>
      <c r="G31" s="583"/>
      <c r="H31" s="584"/>
      <c r="I31" s="155"/>
      <c r="J31" s="155"/>
      <c r="K31" s="611"/>
      <c r="L31" s="612"/>
      <c r="M31" s="612"/>
      <c r="N31" s="612"/>
      <c r="O31" s="612"/>
      <c r="P31" s="612"/>
      <c r="Q31" s="612"/>
      <c r="R31" s="612"/>
      <c r="S31" s="612"/>
      <c r="T31" s="612"/>
      <c r="U31" s="612"/>
      <c r="V31" s="612"/>
      <c r="W31" s="612"/>
      <c r="X31" s="612"/>
      <c r="Y31" s="612"/>
      <c r="Z31" s="612"/>
      <c r="AA31" s="612"/>
      <c r="AB31" s="612"/>
      <c r="AC31" s="612"/>
      <c r="AD31" s="613"/>
      <c r="AE31" s="155"/>
    </row>
    <row r="32" spans="1:31" ht="36.75" customHeight="1" thickBot="1">
      <c r="A32" s="126"/>
      <c r="B32" s="149"/>
      <c r="C32" s="141"/>
      <c r="D32" s="142"/>
      <c r="E32" s="142"/>
      <c r="F32" s="142"/>
      <c r="G32" s="142"/>
      <c r="H32" s="142"/>
      <c r="I32" s="155"/>
      <c r="J32" s="155"/>
      <c r="K32" s="614"/>
      <c r="L32" s="615"/>
      <c r="M32" s="615"/>
      <c r="N32" s="615"/>
      <c r="O32" s="615"/>
      <c r="P32" s="615"/>
      <c r="Q32" s="615"/>
      <c r="R32" s="615"/>
      <c r="S32" s="615"/>
      <c r="T32" s="615"/>
      <c r="U32" s="615"/>
      <c r="V32" s="615"/>
      <c r="W32" s="615"/>
      <c r="X32" s="615"/>
      <c r="Y32" s="615"/>
      <c r="Z32" s="615"/>
      <c r="AA32" s="615"/>
      <c r="AB32" s="615"/>
      <c r="AC32" s="615"/>
      <c r="AD32" s="616"/>
      <c r="AE32" s="155"/>
    </row>
    <row r="33" spans="1:31" ht="6" customHeight="1">
      <c r="A33" s="126"/>
      <c r="B33" s="149"/>
      <c r="C33" s="126"/>
      <c r="D33" s="126"/>
      <c r="E33" s="126"/>
      <c r="F33" s="126"/>
      <c r="G33" s="126"/>
      <c r="H33" s="126"/>
      <c r="I33" s="126"/>
      <c r="J33" s="126"/>
      <c r="K33" s="126"/>
      <c r="L33" s="126"/>
      <c r="M33" s="126"/>
      <c r="N33" s="126"/>
      <c r="O33" s="126"/>
      <c r="P33" s="126"/>
      <c r="Q33" s="126"/>
      <c r="R33" s="126"/>
      <c r="S33" s="126"/>
      <c r="T33" s="126"/>
      <c r="U33" s="126"/>
      <c r="V33" s="126"/>
      <c r="W33" s="153"/>
      <c r="X33" s="126"/>
      <c r="Y33" s="126"/>
      <c r="Z33" s="126"/>
      <c r="AA33" s="126"/>
      <c r="AB33" s="126"/>
      <c r="AC33" s="126"/>
      <c r="AD33" s="126"/>
      <c r="AE33" s="126"/>
    </row>
    <row r="34" spans="1:31" ht="15" customHeight="1">
      <c r="A34" s="126"/>
      <c r="B34" s="126"/>
      <c r="C34" s="137" t="s">
        <v>203</v>
      </c>
      <c r="D34" s="126"/>
      <c r="E34" s="126"/>
      <c r="F34" s="126"/>
      <c r="G34" s="126"/>
      <c r="H34" s="126"/>
      <c r="I34" s="126"/>
      <c r="J34" s="126"/>
      <c r="K34" s="126"/>
      <c r="L34" s="126"/>
      <c r="M34" s="126"/>
      <c r="N34" s="126"/>
      <c r="O34" s="126"/>
      <c r="P34" s="126"/>
      <c r="Q34" s="126"/>
      <c r="R34" s="126"/>
      <c r="S34" s="126"/>
      <c r="T34" s="126"/>
      <c r="U34" s="126"/>
      <c r="V34" s="127"/>
      <c r="W34" s="126"/>
      <c r="X34" s="126"/>
      <c r="Y34" s="126"/>
      <c r="Z34" s="126"/>
      <c r="AA34" s="126"/>
      <c r="AB34" s="126"/>
      <c r="AC34" s="126"/>
      <c r="AD34" s="126"/>
      <c r="AE34" s="126"/>
    </row>
    <row r="35" spans="1:31" ht="8.25" customHeight="1" thickBot="1">
      <c r="A35" s="126"/>
      <c r="B35" s="149"/>
      <c r="C35" s="138"/>
      <c r="D35" s="152"/>
      <c r="E35" s="152"/>
      <c r="F35" s="152"/>
      <c r="G35" s="152"/>
      <c r="H35" s="152"/>
      <c r="I35" s="152"/>
      <c r="J35" s="152"/>
      <c r="K35" s="152"/>
      <c r="L35" s="152"/>
      <c r="M35" s="152"/>
      <c r="N35" s="152"/>
      <c r="O35" s="152"/>
      <c r="P35" s="152"/>
      <c r="Q35" s="152"/>
      <c r="R35" s="152"/>
      <c r="S35" s="152"/>
      <c r="T35" s="152"/>
      <c r="U35" s="126"/>
      <c r="V35" s="151"/>
      <c r="W35" s="153"/>
      <c r="X35" s="126"/>
      <c r="Y35" s="126"/>
      <c r="Z35" s="126"/>
      <c r="AA35" s="126"/>
      <c r="AB35" s="126"/>
      <c r="AC35" s="126"/>
      <c r="AD35" s="126"/>
      <c r="AE35" s="126"/>
    </row>
    <row r="36" spans="1:31" ht="12.95" customHeight="1">
      <c r="A36" s="126"/>
      <c r="B36" s="149"/>
      <c r="C36" s="156"/>
      <c r="D36" s="618" t="s">
        <v>204</v>
      </c>
      <c r="E36" s="619"/>
      <c r="F36" s="619"/>
      <c r="G36" s="619"/>
      <c r="H36" s="619"/>
      <c r="I36" s="619"/>
      <c r="J36" s="619"/>
      <c r="K36" s="619"/>
      <c r="L36" s="619"/>
      <c r="M36" s="619"/>
      <c r="N36" s="619"/>
      <c r="O36" s="619"/>
      <c r="P36" s="619"/>
      <c r="Q36" s="619"/>
      <c r="R36" s="619"/>
      <c r="S36" s="619"/>
      <c r="T36" s="619"/>
      <c r="U36" s="619"/>
      <c r="V36" s="619"/>
      <c r="W36" s="619"/>
      <c r="X36" s="619"/>
      <c r="Y36" s="619"/>
      <c r="Z36" s="619"/>
      <c r="AA36" s="619"/>
      <c r="AB36" s="619"/>
      <c r="AC36" s="619"/>
      <c r="AD36" s="620"/>
      <c r="AE36" s="190"/>
    </row>
    <row r="37" spans="1:31" ht="32.25" customHeight="1" thickBot="1">
      <c r="A37" s="126"/>
      <c r="B37" s="149"/>
      <c r="C37" s="156"/>
      <c r="D37" s="621"/>
      <c r="E37" s="622"/>
      <c r="F37" s="622"/>
      <c r="G37" s="622"/>
      <c r="H37" s="622"/>
      <c r="I37" s="622"/>
      <c r="J37" s="622"/>
      <c r="K37" s="622"/>
      <c r="L37" s="622"/>
      <c r="M37" s="622"/>
      <c r="N37" s="622"/>
      <c r="O37" s="622"/>
      <c r="P37" s="622"/>
      <c r="Q37" s="622"/>
      <c r="R37" s="622"/>
      <c r="S37" s="622"/>
      <c r="T37" s="622"/>
      <c r="U37" s="622"/>
      <c r="V37" s="622"/>
      <c r="W37" s="622"/>
      <c r="X37" s="622"/>
      <c r="Y37" s="622"/>
      <c r="Z37" s="622"/>
      <c r="AA37" s="622"/>
      <c r="AB37" s="622"/>
      <c r="AC37" s="622"/>
      <c r="AD37" s="623"/>
      <c r="AE37" s="190"/>
    </row>
    <row r="38" spans="1:31" ht="12" customHeight="1">
      <c r="A38" s="126"/>
      <c r="B38" s="149"/>
      <c r="C38" s="126"/>
      <c r="D38" s="157"/>
      <c r="E38" s="126"/>
      <c r="F38" s="126"/>
      <c r="G38" s="126"/>
      <c r="H38" s="126"/>
      <c r="I38" s="126"/>
      <c r="J38" s="126"/>
      <c r="K38" s="126"/>
      <c r="L38" s="126"/>
      <c r="M38" s="126"/>
      <c r="N38" s="126"/>
      <c r="O38" s="126"/>
      <c r="P38" s="126"/>
      <c r="Q38" s="126"/>
      <c r="R38" s="126"/>
      <c r="S38" s="126"/>
      <c r="T38" s="126"/>
      <c r="U38" s="126"/>
      <c r="V38" s="126"/>
      <c r="W38" s="153"/>
      <c r="X38" s="158"/>
      <c r="Y38" s="158"/>
      <c r="Z38" s="126"/>
      <c r="AA38" s="126"/>
      <c r="AB38" s="126"/>
      <c r="AC38" s="126"/>
      <c r="AD38" s="126"/>
      <c r="AE38" s="126"/>
    </row>
    <row r="39" spans="1:31" ht="15" customHeight="1">
      <c r="A39" s="126"/>
      <c r="B39" s="138"/>
      <c r="C39" s="137" t="s">
        <v>270</v>
      </c>
      <c r="D39" s="126"/>
      <c r="E39" s="126"/>
      <c r="F39" s="126"/>
      <c r="G39" s="126"/>
      <c r="H39" s="126"/>
      <c r="I39" s="126"/>
      <c r="J39" s="126"/>
      <c r="K39" s="126"/>
      <c r="L39" s="126"/>
      <c r="M39" s="126"/>
      <c r="N39" s="126"/>
      <c r="O39" s="126"/>
      <c r="P39" s="126"/>
      <c r="Q39" s="126"/>
      <c r="R39" s="126"/>
      <c r="S39" s="126"/>
      <c r="T39" s="126"/>
      <c r="U39" s="126"/>
      <c r="V39" s="127"/>
      <c r="W39" s="153"/>
      <c r="X39" s="158"/>
      <c r="Y39" s="158"/>
      <c r="Z39" s="126"/>
      <c r="AA39" s="126"/>
      <c r="AB39" s="126"/>
      <c r="AC39" s="126"/>
      <c r="AD39" s="126"/>
      <c r="AE39" s="126"/>
    </row>
    <row r="40" spans="1:31" ht="8.25" customHeight="1" thickBot="1">
      <c r="A40" s="126"/>
      <c r="B40" s="149"/>
      <c r="C40" s="138"/>
      <c r="D40" s="152"/>
      <c r="E40" s="152"/>
      <c r="F40" s="152"/>
      <c r="G40" s="152"/>
      <c r="H40" s="152"/>
      <c r="I40" s="152"/>
      <c r="J40" s="152"/>
      <c r="K40" s="152"/>
      <c r="L40" s="152"/>
      <c r="M40" s="152"/>
      <c r="N40" s="152"/>
      <c r="O40" s="152"/>
      <c r="P40" s="152"/>
      <c r="Q40" s="152"/>
      <c r="R40" s="152"/>
      <c r="S40" s="152"/>
      <c r="T40" s="152"/>
      <c r="U40" s="126"/>
      <c r="V40" s="151"/>
      <c r="W40" s="153"/>
      <c r="X40" s="126"/>
      <c r="Y40" s="126"/>
      <c r="Z40" s="126"/>
      <c r="AA40" s="126"/>
      <c r="AB40" s="126"/>
      <c r="AC40" s="126"/>
      <c r="AD40" s="126"/>
      <c r="AE40" s="126"/>
    </row>
    <row r="41" spans="1:31" ht="12" customHeight="1">
      <c r="A41" s="126"/>
      <c r="B41" s="149"/>
      <c r="C41" s="141"/>
      <c r="D41" s="575" t="s">
        <v>191</v>
      </c>
      <c r="E41" s="576"/>
      <c r="F41" s="577"/>
      <c r="G41" s="581"/>
      <c r="H41" s="582"/>
      <c r="I41" s="126"/>
      <c r="J41" s="126"/>
      <c r="K41" s="585" t="s">
        <v>205</v>
      </c>
      <c r="L41" s="585"/>
      <c r="M41" s="585"/>
      <c r="N41" s="585"/>
      <c r="O41" s="585"/>
      <c r="P41" s="585"/>
      <c r="Q41" s="585"/>
      <c r="R41" s="585"/>
      <c r="S41" s="585"/>
      <c r="T41" s="585"/>
      <c r="U41" s="585"/>
      <c r="V41" s="585"/>
      <c r="W41" s="585"/>
      <c r="X41" s="585"/>
      <c r="Y41" s="585"/>
      <c r="Z41" s="585"/>
      <c r="AA41" s="585"/>
      <c r="AB41" s="585"/>
      <c r="AC41" s="585"/>
      <c r="AD41" s="585"/>
      <c r="AE41" s="154"/>
    </row>
    <row r="42" spans="1:31" ht="12" customHeight="1" thickBot="1">
      <c r="A42" s="126"/>
      <c r="B42" s="149"/>
      <c r="C42" s="141"/>
      <c r="D42" s="578"/>
      <c r="E42" s="579"/>
      <c r="F42" s="580"/>
      <c r="G42" s="583"/>
      <c r="H42" s="584"/>
      <c r="I42" s="126"/>
      <c r="J42" s="126"/>
      <c r="K42" s="585"/>
      <c r="L42" s="585"/>
      <c r="M42" s="585"/>
      <c r="N42" s="585"/>
      <c r="O42" s="585"/>
      <c r="P42" s="585"/>
      <c r="Q42" s="585"/>
      <c r="R42" s="585"/>
      <c r="S42" s="585"/>
      <c r="T42" s="585"/>
      <c r="U42" s="585"/>
      <c r="V42" s="585"/>
      <c r="W42" s="585"/>
      <c r="X42" s="585"/>
      <c r="Y42" s="585"/>
      <c r="Z42" s="585"/>
      <c r="AA42" s="585"/>
      <c r="AB42" s="585"/>
      <c r="AC42" s="585"/>
      <c r="AD42" s="585"/>
      <c r="AE42" s="154"/>
    </row>
    <row r="43" spans="1:31" ht="12" customHeight="1">
      <c r="A43" s="126"/>
      <c r="B43" s="149"/>
      <c r="C43" s="141"/>
      <c r="D43" s="588" t="s">
        <v>192</v>
      </c>
      <c r="E43" s="589"/>
      <c r="F43" s="590"/>
      <c r="G43" s="617"/>
      <c r="H43" s="592"/>
      <c r="I43" s="155"/>
      <c r="J43" s="155"/>
      <c r="K43" s="608" t="s">
        <v>297</v>
      </c>
      <c r="L43" s="609"/>
      <c r="M43" s="609"/>
      <c r="N43" s="609"/>
      <c r="O43" s="609"/>
      <c r="P43" s="609"/>
      <c r="Q43" s="609"/>
      <c r="R43" s="609"/>
      <c r="S43" s="609"/>
      <c r="T43" s="609"/>
      <c r="U43" s="609"/>
      <c r="V43" s="609"/>
      <c r="W43" s="609"/>
      <c r="X43" s="609"/>
      <c r="Y43" s="609"/>
      <c r="Z43" s="609"/>
      <c r="AA43" s="609"/>
      <c r="AB43" s="609"/>
      <c r="AC43" s="609"/>
      <c r="AD43" s="610"/>
      <c r="AE43" s="160"/>
    </row>
    <row r="44" spans="1:31" ht="12" customHeight="1" thickBot="1">
      <c r="A44" s="126"/>
      <c r="B44" s="149"/>
      <c r="C44" s="141"/>
      <c r="D44" s="578"/>
      <c r="E44" s="579"/>
      <c r="F44" s="580"/>
      <c r="G44" s="583"/>
      <c r="H44" s="584"/>
      <c r="I44" s="155"/>
      <c r="J44" s="155"/>
      <c r="K44" s="611"/>
      <c r="L44" s="612"/>
      <c r="M44" s="612"/>
      <c r="N44" s="612"/>
      <c r="O44" s="612"/>
      <c r="P44" s="612"/>
      <c r="Q44" s="612"/>
      <c r="R44" s="612"/>
      <c r="S44" s="612"/>
      <c r="T44" s="612"/>
      <c r="U44" s="612"/>
      <c r="V44" s="612"/>
      <c r="W44" s="612"/>
      <c r="X44" s="612"/>
      <c r="Y44" s="612"/>
      <c r="Z44" s="612"/>
      <c r="AA44" s="612"/>
      <c r="AB44" s="612"/>
      <c r="AC44" s="612"/>
      <c r="AD44" s="613"/>
      <c r="AE44" s="160"/>
    </row>
    <row r="45" spans="1:31" ht="51" customHeight="1" thickBot="1">
      <c r="A45" s="126"/>
      <c r="B45" s="149"/>
      <c r="C45" s="141"/>
      <c r="D45" s="142"/>
      <c r="E45" s="142"/>
      <c r="F45" s="142"/>
      <c r="G45" s="142"/>
      <c r="H45" s="142"/>
      <c r="I45" s="155"/>
      <c r="J45" s="155"/>
      <c r="K45" s="614"/>
      <c r="L45" s="615"/>
      <c r="M45" s="615"/>
      <c r="N45" s="615"/>
      <c r="O45" s="615"/>
      <c r="P45" s="615"/>
      <c r="Q45" s="615"/>
      <c r="R45" s="615"/>
      <c r="S45" s="615"/>
      <c r="T45" s="615"/>
      <c r="U45" s="615"/>
      <c r="V45" s="615"/>
      <c r="W45" s="615"/>
      <c r="X45" s="615"/>
      <c r="Y45" s="615"/>
      <c r="Z45" s="615"/>
      <c r="AA45" s="615"/>
      <c r="AB45" s="615"/>
      <c r="AC45" s="615"/>
      <c r="AD45" s="616"/>
      <c r="AE45" s="160"/>
    </row>
    <row r="46" spans="1:31" ht="12" customHeight="1">
      <c r="A46" s="126"/>
      <c r="B46" s="149"/>
      <c r="C46" s="126"/>
      <c r="D46" s="126"/>
      <c r="E46" s="126"/>
      <c r="F46" s="126"/>
      <c r="G46" s="126"/>
      <c r="H46" s="126"/>
      <c r="I46" s="126"/>
      <c r="J46" s="126"/>
      <c r="K46" s="126"/>
      <c r="L46" s="126"/>
      <c r="M46" s="126"/>
      <c r="N46" s="126"/>
      <c r="O46" s="126"/>
      <c r="P46" s="126"/>
      <c r="Q46" s="126"/>
      <c r="R46" s="126"/>
      <c r="S46" s="126"/>
      <c r="T46" s="126"/>
      <c r="U46" s="126"/>
      <c r="V46" s="126"/>
      <c r="W46" s="153"/>
      <c r="X46" s="126"/>
      <c r="Y46" s="126"/>
      <c r="Z46" s="126"/>
      <c r="AA46" s="126"/>
      <c r="AB46" s="126"/>
      <c r="AC46" s="126"/>
      <c r="AD46" s="126"/>
      <c r="AE46" s="126"/>
    </row>
    <row r="47" spans="1:31" ht="15" customHeight="1">
      <c r="A47" s="126"/>
      <c r="B47" s="126"/>
      <c r="C47" s="137" t="s">
        <v>343</v>
      </c>
      <c r="D47" s="126"/>
      <c r="E47" s="126"/>
      <c r="F47" s="126"/>
      <c r="G47" s="126"/>
      <c r="H47" s="126"/>
      <c r="I47" s="126"/>
      <c r="J47" s="126"/>
      <c r="K47" s="126"/>
      <c r="L47" s="126"/>
      <c r="M47" s="126"/>
      <c r="N47" s="126"/>
      <c r="O47" s="126"/>
      <c r="P47" s="126"/>
      <c r="Q47" s="126"/>
      <c r="R47" s="126"/>
      <c r="S47" s="126"/>
      <c r="T47" s="126"/>
      <c r="U47" s="126"/>
      <c r="V47" s="127"/>
      <c r="W47" s="126"/>
      <c r="X47" s="126"/>
      <c r="Y47" s="126"/>
      <c r="Z47" s="126"/>
      <c r="AA47" s="126"/>
      <c r="AB47" s="126"/>
      <c r="AC47" s="126"/>
      <c r="AD47" s="126"/>
      <c r="AE47" s="126"/>
    </row>
    <row r="48" spans="1:31" ht="15" customHeight="1">
      <c r="A48" s="126"/>
      <c r="B48" s="126"/>
      <c r="C48" s="137"/>
      <c r="D48" s="137" t="s">
        <v>206</v>
      </c>
      <c r="E48" s="126"/>
      <c r="F48" s="126"/>
      <c r="G48" s="126"/>
      <c r="H48" s="126"/>
      <c r="I48" s="126"/>
      <c r="J48" s="126"/>
      <c r="K48" s="126"/>
      <c r="L48" s="126"/>
      <c r="M48" s="126"/>
      <c r="N48" s="126"/>
      <c r="O48" s="126"/>
      <c r="P48" s="126"/>
      <c r="Q48" s="126"/>
      <c r="R48" s="126"/>
      <c r="S48" s="126"/>
      <c r="T48" s="126"/>
      <c r="U48" s="126"/>
      <c r="V48" s="127"/>
      <c r="W48" s="126"/>
      <c r="X48" s="126"/>
      <c r="Y48" s="126"/>
      <c r="Z48" s="126"/>
      <c r="AA48" s="126"/>
      <c r="AB48" s="126"/>
      <c r="AC48" s="126"/>
      <c r="AD48" s="126"/>
      <c r="AE48" s="126"/>
    </row>
    <row r="49" spans="1:31" ht="8.25" customHeight="1" thickBot="1">
      <c r="A49" s="126"/>
      <c r="B49" s="149"/>
      <c r="C49" s="138"/>
      <c r="D49" s="152"/>
      <c r="E49" s="152"/>
      <c r="F49" s="152"/>
      <c r="G49" s="152"/>
      <c r="H49" s="152"/>
      <c r="I49" s="152"/>
      <c r="J49" s="152"/>
      <c r="K49" s="152"/>
      <c r="L49" s="152"/>
      <c r="M49" s="152"/>
      <c r="N49" s="152"/>
      <c r="O49" s="152"/>
      <c r="P49" s="152"/>
      <c r="Q49" s="152"/>
      <c r="R49" s="152"/>
      <c r="S49" s="152"/>
      <c r="T49" s="152"/>
      <c r="U49" s="126"/>
      <c r="V49" s="151"/>
      <c r="W49" s="153"/>
      <c r="X49" s="126"/>
      <c r="Y49" s="126"/>
      <c r="Z49" s="126"/>
      <c r="AA49" s="126"/>
      <c r="AB49" s="126"/>
      <c r="AC49" s="126"/>
      <c r="AD49" s="126"/>
      <c r="AE49" s="126"/>
    </row>
    <row r="50" spans="1:31" ht="12.95" customHeight="1">
      <c r="A50" s="126"/>
      <c r="B50" s="149"/>
      <c r="C50" s="156"/>
      <c r="D50" s="618" t="s">
        <v>207</v>
      </c>
      <c r="E50" s="619"/>
      <c r="F50" s="619"/>
      <c r="G50" s="619"/>
      <c r="H50" s="619"/>
      <c r="I50" s="619"/>
      <c r="J50" s="619"/>
      <c r="K50" s="619"/>
      <c r="L50" s="619"/>
      <c r="M50" s="619"/>
      <c r="N50" s="619"/>
      <c r="O50" s="619"/>
      <c r="P50" s="619"/>
      <c r="Q50" s="619"/>
      <c r="R50" s="619"/>
      <c r="S50" s="619"/>
      <c r="T50" s="619"/>
      <c r="U50" s="619"/>
      <c r="V50" s="619"/>
      <c r="W50" s="619"/>
      <c r="X50" s="619"/>
      <c r="Y50" s="619"/>
      <c r="Z50" s="619"/>
      <c r="AA50" s="619"/>
      <c r="AB50" s="619"/>
      <c r="AC50" s="619"/>
      <c r="AD50" s="620"/>
      <c r="AE50" s="190"/>
    </row>
    <row r="51" spans="1:31" ht="32.25" customHeight="1" thickBot="1">
      <c r="A51" s="126"/>
      <c r="B51" s="149"/>
      <c r="C51" s="156"/>
      <c r="D51" s="621"/>
      <c r="E51" s="622"/>
      <c r="F51" s="622"/>
      <c r="G51" s="622"/>
      <c r="H51" s="622"/>
      <c r="I51" s="622"/>
      <c r="J51" s="622"/>
      <c r="K51" s="622"/>
      <c r="L51" s="622"/>
      <c r="M51" s="622"/>
      <c r="N51" s="622"/>
      <c r="O51" s="622"/>
      <c r="P51" s="622"/>
      <c r="Q51" s="622"/>
      <c r="R51" s="622"/>
      <c r="S51" s="622"/>
      <c r="T51" s="622"/>
      <c r="U51" s="622"/>
      <c r="V51" s="622"/>
      <c r="W51" s="622"/>
      <c r="X51" s="622"/>
      <c r="Y51" s="622"/>
      <c r="Z51" s="622"/>
      <c r="AA51" s="622"/>
      <c r="AB51" s="622"/>
      <c r="AC51" s="622"/>
      <c r="AD51" s="623"/>
      <c r="AE51" s="190"/>
    </row>
    <row r="52" spans="1:31" ht="12" customHeight="1">
      <c r="A52" s="126"/>
      <c r="B52" s="138"/>
      <c r="C52" s="126"/>
      <c r="D52" s="126"/>
      <c r="E52" s="126"/>
      <c r="F52" s="126"/>
      <c r="G52" s="126"/>
      <c r="H52" s="126"/>
      <c r="I52" s="126"/>
      <c r="J52" s="126"/>
      <c r="K52" s="126"/>
      <c r="L52" s="126"/>
      <c r="M52" s="126"/>
      <c r="N52" s="126"/>
      <c r="O52" s="126"/>
      <c r="P52" s="126"/>
      <c r="Q52" s="126"/>
      <c r="R52" s="126"/>
      <c r="S52" s="126"/>
      <c r="T52" s="126"/>
      <c r="U52" s="126"/>
      <c r="V52" s="144"/>
      <c r="W52" s="126"/>
      <c r="X52" s="126"/>
      <c r="Y52" s="126"/>
      <c r="Z52" s="126"/>
      <c r="AA52" s="126"/>
      <c r="AB52" s="126"/>
      <c r="AC52" s="126"/>
      <c r="AD52" s="126"/>
      <c r="AE52" s="126"/>
    </row>
    <row r="53" spans="1:31" s="166" customFormat="1" ht="15" customHeight="1">
      <c r="A53" s="133"/>
      <c r="B53" s="132" t="s">
        <v>208</v>
      </c>
      <c r="C53" s="136"/>
      <c r="D53" s="136"/>
      <c r="E53" s="136"/>
      <c r="F53" s="136"/>
      <c r="G53" s="136"/>
      <c r="H53" s="136"/>
      <c r="I53" s="136"/>
      <c r="J53" s="136"/>
      <c r="K53" s="136"/>
      <c r="L53" s="136"/>
      <c r="M53" s="136"/>
      <c r="N53" s="136"/>
      <c r="O53" s="136"/>
      <c r="P53" s="136"/>
      <c r="Q53" s="136"/>
      <c r="R53" s="136"/>
      <c r="S53" s="136"/>
      <c r="T53" s="136"/>
      <c r="U53" s="133"/>
      <c r="V53" s="136"/>
      <c r="W53" s="133"/>
      <c r="X53" s="133"/>
      <c r="Y53" s="133"/>
      <c r="Z53" s="133"/>
      <c r="AA53" s="133"/>
      <c r="AB53" s="133"/>
      <c r="AC53" s="133"/>
      <c r="AD53" s="133"/>
      <c r="AE53" s="133"/>
    </row>
    <row r="54" spans="1:31" ht="8.25" customHeight="1" thickBot="1">
      <c r="A54" s="126"/>
      <c r="B54" s="137"/>
      <c r="C54" s="138"/>
      <c r="D54" s="139"/>
      <c r="E54" s="139"/>
      <c r="F54" s="139"/>
      <c r="G54" s="139"/>
      <c r="H54" s="139"/>
      <c r="I54" s="139"/>
      <c r="J54" s="139"/>
      <c r="K54" s="139"/>
      <c r="L54" s="139"/>
      <c r="M54" s="139"/>
      <c r="N54" s="139"/>
      <c r="O54" s="139"/>
      <c r="P54" s="139"/>
      <c r="Q54" s="139"/>
      <c r="R54" s="139"/>
      <c r="S54" s="139"/>
      <c r="T54" s="139"/>
      <c r="U54" s="139"/>
      <c r="V54" s="140"/>
      <c r="W54" s="139"/>
      <c r="X54" s="139"/>
      <c r="Y54" s="139"/>
      <c r="Z54" s="126"/>
      <c r="AA54" s="126"/>
      <c r="AB54" s="126"/>
      <c r="AC54" s="126"/>
      <c r="AD54" s="126"/>
      <c r="AE54" s="126"/>
    </row>
    <row r="55" spans="1:31" ht="12" customHeight="1">
      <c r="A55" s="126"/>
      <c r="B55" s="138"/>
      <c r="C55" s="575" t="s">
        <v>191</v>
      </c>
      <c r="D55" s="576"/>
      <c r="E55" s="577"/>
      <c r="F55" s="581"/>
      <c r="G55" s="582"/>
      <c r="H55" s="141"/>
      <c r="I55" s="603" t="s">
        <v>192</v>
      </c>
      <c r="J55" s="604"/>
      <c r="K55" s="604"/>
      <c r="L55" s="599"/>
      <c r="M55" s="600"/>
      <c r="N55" s="141"/>
      <c r="O55" s="141"/>
      <c r="P55" s="607" t="s">
        <v>209</v>
      </c>
      <c r="Q55" s="607"/>
      <c r="R55" s="607"/>
      <c r="S55" s="607"/>
      <c r="T55" s="607"/>
      <c r="U55" s="607"/>
      <c r="V55" s="607"/>
      <c r="W55" s="607"/>
      <c r="X55" s="607"/>
      <c r="Y55" s="607"/>
      <c r="Z55" s="607"/>
      <c r="AA55" s="607"/>
      <c r="AB55" s="607"/>
      <c r="AC55" s="607"/>
      <c r="AD55" s="607"/>
      <c r="AE55" s="607"/>
    </row>
    <row r="56" spans="1:31" ht="12" customHeight="1" thickBot="1">
      <c r="A56" s="126"/>
      <c r="B56" s="138"/>
      <c r="C56" s="578"/>
      <c r="D56" s="579"/>
      <c r="E56" s="580"/>
      <c r="F56" s="583"/>
      <c r="G56" s="584"/>
      <c r="H56" s="141"/>
      <c r="I56" s="605"/>
      <c r="J56" s="606"/>
      <c r="K56" s="606"/>
      <c r="L56" s="601"/>
      <c r="M56" s="602"/>
      <c r="N56" s="141"/>
      <c r="O56" s="141"/>
      <c r="P56" s="607"/>
      <c r="Q56" s="607"/>
      <c r="R56" s="607"/>
      <c r="S56" s="607"/>
      <c r="T56" s="607"/>
      <c r="U56" s="607"/>
      <c r="V56" s="607"/>
      <c r="W56" s="607"/>
      <c r="X56" s="607"/>
      <c r="Y56" s="607"/>
      <c r="Z56" s="607"/>
      <c r="AA56" s="607"/>
      <c r="AB56" s="607"/>
      <c r="AC56" s="607"/>
      <c r="AD56" s="607"/>
      <c r="AE56" s="607"/>
    </row>
    <row r="57" spans="1:31" ht="12"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row>
    <row r="58" spans="1:31" ht="15" customHeight="1">
      <c r="A58" s="126"/>
      <c r="B58" s="126"/>
      <c r="C58" s="137" t="s">
        <v>342</v>
      </c>
      <c r="D58" s="126"/>
      <c r="E58" s="126"/>
      <c r="F58" s="126"/>
      <c r="G58" s="126"/>
      <c r="H58" s="126"/>
      <c r="I58" s="126"/>
      <c r="J58" s="126"/>
      <c r="K58" s="126"/>
      <c r="L58" s="126"/>
      <c r="M58" s="126"/>
      <c r="N58" s="126"/>
      <c r="O58" s="126"/>
      <c r="P58" s="126"/>
      <c r="Q58" s="126"/>
      <c r="R58" s="126"/>
      <c r="S58" s="126"/>
      <c r="T58" s="126"/>
      <c r="U58" s="126"/>
      <c r="V58" s="127"/>
      <c r="W58" s="159"/>
      <c r="X58" s="158"/>
      <c r="Y58" s="158"/>
      <c r="Z58" s="126"/>
      <c r="AA58" s="126"/>
      <c r="AB58" s="126"/>
      <c r="AC58" s="126"/>
      <c r="AD58" s="126"/>
      <c r="AE58" s="126"/>
    </row>
    <row r="59" spans="1:31" ht="15" customHeight="1">
      <c r="A59" s="126"/>
      <c r="B59" s="149"/>
      <c r="C59" s="138" t="s">
        <v>263</v>
      </c>
      <c r="D59" s="301" t="s">
        <v>341</v>
      </c>
      <c r="E59" s="152"/>
      <c r="F59" s="152"/>
      <c r="G59" s="152"/>
      <c r="H59" s="152"/>
      <c r="I59" s="152"/>
      <c r="J59" s="152"/>
      <c r="K59" s="152"/>
      <c r="L59" s="152"/>
      <c r="M59" s="152"/>
      <c r="N59" s="152"/>
      <c r="O59" s="152"/>
      <c r="P59" s="152"/>
      <c r="Q59" s="152"/>
      <c r="R59" s="152"/>
      <c r="S59" s="152"/>
      <c r="T59" s="152"/>
      <c r="U59" s="126"/>
      <c r="V59" s="151"/>
      <c r="W59" s="153"/>
      <c r="X59" s="126"/>
      <c r="Y59" s="126"/>
      <c r="Z59" s="126"/>
      <c r="AA59" s="126"/>
      <c r="AB59" s="126"/>
      <c r="AC59" s="126"/>
      <c r="AD59" s="126"/>
      <c r="AE59" s="126"/>
    </row>
    <row r="60" spans="1:31" ht="8.25" customHeight="1" thickBot="1">
      <c r="A60" s="126"/>
      <c r="B60" s="149"/>
      <c r="C60" s="138"/>
      <c r="D60" s="152"/>
      <c r="E60" s="152"/>
      <c r="F60" s="152"/>
      <c r="G60" s="152"/>
      <c r="H60" s="152"/>
      <c r="I60" s="152"/>
      <c r="J60" s="152"/>
      <c r="K60" s="152"/>
      <c r="L60" s="152"/>
      <c r="M60" s="152"/>
      <c r="N60" s="152"/>
      <c r="O60" s="152"/>
      <c r="P60" s="152"/>
      <c r="Q60" s="152"/>
      <c r="R60" s="152"/>
      <c r="S60" s="152"/>
      <c r="T60" s="152"/>
      <c r="U60" s="126"/>
      <c r="V60" s="273"/>
      <c r="W60" s="153"/>
      <c r="X60" s="126"/>
      <c r="Y60" s="126"/>
      <c r="Z60" s="126"/>
      <c r="AA60" s="126"/>
      <c r="AB60" s="126"/>
      <c r="AC60" s="126"/>
      <c r="AD60" s="126"/>
      <c r="AE60" s="126"/>
    </row>
    <row r="61" spans="1:31" ht="12" customHeight="1">
      <c r="A61" s="126"/>
      <c r="B61" s="149"/>
      <c r="C61" s="141"/>
      <c r="D61" s="575" t="s">
        <v>210</v>
      </c>
      <c r="E61" s="576"/>
      <c r="F61" s="577"/>
      <c r="G61" s="581"/>
      <c r="H61" s="582"/>
      <c r="I61" s="126"/>
      <c r="J61" s="126"/>
      <c r="K61" s="585" t="s">
        <v>211</v>
      </c>
      <c r="L61" s="585"/>
      <c r="M61" s="585"/>
      <c r="N61" s="585"/>
      <c r="O61" s="585"/>
      <c r="P61" s="585"/>
      <c r="Q61" s="585"/>
      <c r="R61" s="585"/>
      <c r="S61" s="585"/>
      <c r="T61" s="585"/>
      <c r="U61" s="585"/>
      <c r="V61" s="585"/>
      <c r="W61" s="585"/>
      <c r="X61" s="585"/>
      <c r="Y61" s="585"/>
      <c r="Z61" s="585"/>
      <c r="AA61" s="585"/>
      <c r="AB61" s="585"/>
      <c r="AC61" s="585"/>
      <c r="AD61" s="585"/>
      <c r="AE61" s="154"/>
    </row>
    <row r="62" spans="1:31" ht="12" customHeight="1" thickBot="1">
      <c r="A62" s="126"/>
      <c r="B62" s="149"/>
      <c r="C62" s="141"/>
      <c r="D62" s="578"/>
      <c r="E62" s="579"/>
      <c r="F62" s="580"/>
      <c r="G62" s="583"/>
      <c r="H62" s="584"/>
      <c r="I62" s="126"/>
      <c r="J62" s="126"/>
      <c r="K62" s="585"/>
      <c r="L62" s="585"/>
      <c r="M62" s="585"/>
      <c r="N62" s="585"/>
      <c r="O62" s="585"/>
      <c r="P62" s="585"/>
      <c r="Q62" s="585"/>
      <c r="R62" s="585"/>
      <c r="S62" s="585"/>
      <c r="T62" s="585"/>
      <c r="U62" s="585"/>
      <c r="V62" s="585"/>
      <c r="W62" s="585"/>
      <c r="X62" s="585"/>
      <c r="Y62" s="585"/>
      <c r="Z62" s="585"/>
      <c r="AA62" s="585"/>
      <c r="AB62" s="585"/>
      <c r="AC62" s="585"/>
      <c r="AD62" s="585"/>
      <c r="AE62" s="154"/>
    </row>
    <row r="63" spans="1:31" ht="12" customHeight="1">
      <c r="A63" s="126"/>
      <c r="B63" s="149"/>
      <c r="C63" s="141"/>
      <c r="D63" s="575" t="s">
        <v>212</v>
      </c>
      <c r="E63" s="576"/>
      <c r="F63" s="577"/>
      <c r="G63" s="581"/>
      <c r="H63" s="582"/>
      <c r="I63" s="155"/>
      <c r="J63" s="155"/>
      <c r="K63" s="608" t="s">
        <v>340</v>
      </c>
      <c r="L63" s="609"/>
      <c r="M63" s="609"/>
      <c r="N63" s="609"/>
      <c r="O63" s="609"/>
      <c r="P63" s="609"/>
      <c r="Q63" s="609"/>
      <c r="R63" s="609"/>
      <c r="S63" s="609"/>
      <c r="T63" s="609"/>
      <c r="U63" s="609"/>
      <c r="V63" s="609"/>
      <c r="W63" s="609"/>
      <c r="X63" s="609"/>
      <c r="Y63" s="609"/>
      <c r="Z63" s="609"/>
      <c r="AA63" s="609"/>
      <c r="AB63" s="609"/>
      <c r="AC63" s="609"/>
      <c r="AD63" s="610"/>
      <c r="AE63" s="160"/>
    </row>
    <row r="64" spans="1:31" ht="12" customHeight="1" thickBot="1">
      <c r="A64" s="126"/>
      <c r="B64" s="149"/>
      <c r="C64" s="141"/>
      <c r="D64" s="578"/>
      <c r="E64" s="579"/>
      <c r="F64" s="580"/>
      <c r="G64" s="583"/>
      <c r="H64" s="584"/>
      <c r="I64" s="155"/>
      <c r="J64" s="155"/>
      <c r="K64" s="611"/>
      <c r="L64" s="612"/>
      <c r="M64" s="612"/>
      <c r="N64" s="612"/>
      <c r="O64" s="612"/>
      <c r="P64" s="612"/>
      <c r="Q64" s="612"/>
      <c r="R64" s="612"/>
      <c r="S64" s="612"/>
      <c r="T64" s="612"/>
      <c r="U64" s="612"/>
      <c r="V64" s="612"/>
      <c r="W64" s="612"/>
      <c r="X64" s="612"/>
      <c r="Y64" s="612"/>
      <c r="Z64" s="612"/>
      <c r="AA64" s="612"/>
      <c r="AB64" s="612"/>
      <c r="AC64" s="612"/>
      <c r="AD64" s="613"/>
      <c r="AE64" s="160"/>
    </row>
    <row r="65" spans="1:31" ht="77.25" customHeight="1" thickBot="1">
      <c r="A65" s="126"/>
      <c r="B65" s="149"/>
      <c r="C65" s="141"/>
      <c r="D65" s="142"/>
      <c r="E65" s="142"/>
      <c r="F65" s="142"/>
      <c r="G65" s="142"/>
      <c r="H65" s="142"/>
      <c r="I65" s="155"/>
      <c r="J65" s="155"/>
      <c r="K65" s="614"/>
      <c r="L65" s="615"/>
      <c r="M65" s="615"/>
      <c r="N65" s="615"/>
      <c r="O65" s="615"/>
      <c r="P65" s="615"/>
      <c r="Q65" s="615"/>
      <c r="R65" s="615"/>
      <c r="S65" s="615"/>
      <c r="T65" s="615"/>
      <c r="U65" s="615"/>
      <c r="V65" s="615"/>
      <c r="W65" s="615"/>
      <c r="X65" s="615"/>
      <c r="Y65" s="615"/>
      <c r="Z65" s="615"/>
      <c r="AA65" s="615"/>
      <c r="AB65" s="615"/>
      <c r="AC65" s="615"/>
      <c r="AD65" s="616"/>
      <c r="AE65" s="160"/>
    </row>
    <row r="66" spans="1:31" ht="12" customHeight="1">
      <c r="A66" s="126"/>
      <c r="B66" s="149"/>
      <c r="C66" s="126"/>
      <c r="D66" s="126"/>
      <c r="E66" s="126"/>
      <c r="F66" s="126"/>
      <c r="G66" s="126"/>
      <c r="H66" s="126"/>
      <c r="I66" s="126"/>
      <c r="J66" s="126"/>
      <c r="K66" s="126"/>
      <c r="L66" s="126"/>
      <c r="M66" s="126"/>
      <c r="N66" s="126"/>
      <c r="O66" s="126"/>
      <c r="P66" s="126"/>
      <c r="Q66" s="126"/>
      <c r="R66" s="126"/>
      <c r="S66" s="126"/>
      <c r="T66" s="126"/>
      <c r="U66" s="126"/>
      <c r="V66" s="126"/>
      <c r="W66" s="153"/>
      <c r="X66" s="126"/>
      <c r="Y66" s="126"/>
      <c r="Z66" s="126"/>
      <c r="AA66" s="126"/>
      <c r="AB66" s="126"/>
      <c r="AC66" s="126"/>
      <c r="AD66" s="126"/>
      <c r="AE66" s="126"/>
    </row>
    <row r="67" spans="1:31" ht="15" customHeight="1">
      <c r="A67" s="126"/>
      <c r="B67" s="126"/>
      <c r="C67" s="137" t="s">
        <v>213</v>
      </c>
      <c r="D67" s="126"/>
      <c r="E67" s="126"/>
      <c r="F67" s="126"/>
      <c r="G67" s="126"/>
      <c r="H67" s="126"/>
      <c r="I67" s="126"/>
      <c r="J67" s="126"/>
      <c r="K67" s="126"/>
      <c r="L67" s="126"/>
      <c r="M67" s="126"/>
      <c r="N67" s="126"/>
      <c r="O67" s="126"/>
      <c r="P67" s="126"/>
      <c r="Q67" s="126"/>
      <c r="R67" s="126"/>
      <c r="S67" s="126"/>
      <c r="T67" s="126"/>
      <c r="U67" s="126"/>
      <c r="V67" s="127"/>
      <c r="W67" s="126"/>
      <c r="X67" s="126"/>
      <c r="Y67" s="126"/>
      <c r="Z67" s="126"/>
      <c r="AA67" s="126"/>
      <c r="AB67" s="126"/>
      <c r="AC67" s="126"/>
      <c r="AD67" s="126"/>
      <c r="AE67" s="126"/>
    </row>
    <row r="68" spans="1:31" ht="8.25" customHeight="1" thickBot="1">
      <c r="A68" s="126"/>
      <c r="B68" s="149"/>
      <c r="C68" s="138"/>
      <c r="D68" s="152"/>
      <c r="E68" s="152"/>
      <c r="F68" s="152"/>
      <c r="G68" s="152"/>
      <c r="H68" s="152"/>
      <c r="I68" s="152"/>
      <c r="J68" s="152"/>
      <c r="K68" s="152"/>
      <c r="L68" s="152"/>
      <c r="M68" s="152"/>
      <c r="N68" s="152"/>
      <c r="O68" s="152"/>
      <c r="P68" s="152"/>
      <c r="Q68" s="152"/>
      <c r="R68" s="152"/>
      <c r="S68" s="152"/>
      <c r="T68" s="152"/>
      <c r="U68" s="126"/>
      <c r="V68" s="151"/>
      <c r="W68" s="153"/>
      <c r="X68" s="126"/>
      <c r="Y68" s="126"/>
      <c r="Z68" s="126"/>
      <c r="AA68" s="126"/>
      <c r="AB68" s="126"/>
      <c r="AC68" s="126"/>
      <c r="AD68" s="126"/>
      <c r="AE68" s="126"/>
    </row>
    <row r="69" spans="1:31" ht="12.95" customHeight="1">
      <c r="A69" s="126"/>
      <c r="B69" s="149"/>
      <c r="C69" s="156"/>
      <c r="D69" s="618" t="s">
        <v>214</v>
      </c>
      <c r="E69" s="619"/>
      <c r="F69" s="619"/>
      <c r="G69" s="619"/>
      <c r="H69" s="619"/>
      <c r="I69" s="619"/>
      <c r="J69" s="619"/>
      <c r="K69" s="619"/>
      <c r="L69" s="619"/>
      <c r="M69" s="619"/>
      <c r="N69" s="619"/>
      <c r="O69" s="619"/>
      <c r="P69" s="619"/>
      <c r="Q69" s="619"/>
      <c r="R69" s="619"/>
      <c r="S69" s="619"/>
      <c r="T69" s="619"/>
      <c r="U69" s="619"/>
      <c r="V69" s="619"/>
      <c r="W69" s="619"/>
      <c r="X69" s="619"/>
      <c r="Y69" s="619"/>
      <c r="Z69" s="619"/>
      <c r="AA69" s="619"/>
      <c r="AB69" s="619"/>
      <c r="AC69" s="619"/>
      <c r="AD69" s="620"/>
      <c r="AE69" s="190"/>
    </row>
    <row r="70" spans="1:31" ht="29.25" customHeight="1" thickBot="1">
      <c r="A70" s="126"/>
      <c r="B70" s="149"/>
      <c r="C70" s="156"/>
      <c r="D70" s="621"/>
      <c r="E70" s="622"/>
      <c r="F70" s="622"/>
      <c r="G70" s="622"/>
      <c r="H70" s="622"/>
      <c r="I70" s="622"/>
      <c r="J70" s="622"/>
      <c r="K70" s="622"/>
      <c r="L70" s="622"/>
      <c r="M70" s="622"/>
      <c r="N70" s="622"/>
      <c r="O70" s="622"/>
      <c r="P70" s="622"/>
      <c r="Q70" s="622"/>
      <c r="R70" s="622"/>
      <c r="S70" s="622"/>
      <c r="T70" s="622"/>
      <c r="U70" s="622"/>
      <c r="V70" s="622"/>
      <c r="W70" s="622"/>
      <c r="X70" s="622"/>
      <c r="Y70" s="622"/>
      <c r="Z70" s="622"/>
      <c r="AA70" s="622"/>
      <c r="AB70" s="622"/>
      <c r="AC70" s="622"/>
      <c r="AD70" s="623"/>
      <c r="AE70" s="190"/>
    </row>
    <row r="71" spans="1:31" ht="12" customHeight="1">
      <c r="A71" s="126"/>
      <c r="B71" s="138"/>
      <c r="C71" s="126"/>
      <c r="D71" s="126"/>
      <c r="E71" s="126"/>
      <c r="F71" s="126"/>
      <c r="G71" s="126"/>
      <c r="H71" s="126"/>
      <c r="I71" s="126"/>
      <c r="J71" s="126"/>
      <c r="K71" s="126"/>
      <c r="L71" s="126"/>
      <c r="M71" s="126"/>
      <c r="N71" s="126"/>
      <c r="O71" s="126"/>
      <c r="P71" s="126"/>
      <c r="Q71" s="126"/>
      <c r="R71" s="126"/>
      <c r="S71" s="126"/>
      <c r="T71" s="126"/>
      <c r="U71" s="126"/>
      <c r="V71" s="155"/>
      <c r="W71" s="155"/>
      <c r="X71" s="155"/>
      <c r="Y71" s="126"/>
      <c r="Z71" s="126"/>
      <c r="AA71" s="126"/>
      <c r="AB71" s="126"/>
      <c r="AC71" s="126"/>
      <c r="AD71" s="126"/>
      <c r="AE71" s="126"/>
    </row>
    <row r="72" spans="1:31" s="166" customFormat="1" ht="15" customHeight="1">
      <c r="A72" s="133"/>
      <c r="B72" s="132" t="s">
        <v>215</v>
      </c>
      <c r="C72" s="136"/>
      <c r="D72" s="136"/>
      <c r="E72" s="136"/>
      <c r="F72" s="136"/>
      <c r="G72" s="136"/>
      <c r="H72" s="136"/>
      <c r="I72" s="136"/>
      <c r="J72" s="136"/>
      <c r="K72" s="136"/>
      <c r="L72" s="136"/>
      <c r="M72" s="136"/>
      <c r="N72" s="136"/>
      <c r="O72" s="136"/>
      <c r="P72" s="136"/>
      <c r="Q72" s="136"/>
      <c r="R72" s="136"/>
      <c r="S72" s="136"/>
      <c r="T72" s="136"/>
      <c r="U72" s="133"/>
      <c r="V72" s="134"/>
      <c r="W72" s="133"/>
      <c r="X72" s="133"/>
      <c r="Y72" s="133"/>
      <c r="Z72" s="133"/>
      <c r="AA72" s="133"/>
      <c r="AB72" s="133"/>
      <c r="AC72" s="133"/>
      <c r="AD72" s="133"/>
      <c r="AE72" s="133"/>
    </row>
    <row r="73" spans="1:31" ht="8.25" customHeight="1" thickBot="1">
      <c r="A73" s="126"/>
      <c r="B73" s="149"/>
      <c r="C73" s="138"/>
      <c r="D73" s="152"/>
      <c r="E73" s="152"/>
      <c r="F73" s="152"/>
      <c r="G73" s="152"/>
      <c r="H73" s="152"/>
      <c r="I73" s="152"/>
      <c r="J73" s="152"/>
      <c r="K73" s="152"/>
      <c r="L73" s="152"/>
      <c r="M73" s="152"/>
      <c r="N73" s="152"/>
      <c r="O73" s="152"/>
      <c r="P73" s="152"/>
      <c r="Q73" s="152"/>
      <c r="R73" s="152"/>
      <c r="S73" s="152"/>
      <c r="T73" s="152"/>
      <c r="U73" s="126"/>
      <c r="V73" s="151"/>
      <c r="W73" s="153"/>
      <c r="X73" s="126"/>
      <c r="Y73" s="126"/>
      <c r="Z73" s="126"/>
      <c r="AA73" s="126"/>
      <c r="AB73" s="126"/>
      <c r="AC73" s="126"/>
      <c r="AD73" s="126"/>
      <c r="AE73" s="126"/>
    </row>
    <row r="74" spans="1:31" ht="12" customHeight="1">
      <c r="A74" s="126"/>
      <c r="B74" s="149"/>
      <c r="C74" s="575" t="s">
        <v>191</v>
      </c>
      <c r="D74" s="576"/>
      <c r="E74" s="577"/>
      <c r="F74" s="581"/>
      <c r="G74" s="582"/>
      <c r="H74" s="126"/>
      <c r="I74" s="126"/>
      <c r="J74" s="625" t="s">
        <v>216</v>
      </c>
      <c r="K74" s="625"/>
      <c r="L74" s="625"/>
      <c r="M74" s="625"/>
      <c r="N74" s="625"/>
      <c r="O74" s="625"/>
      <c r="P74" s="625"/>
      <c r="Q74" s="625"/>
      <c r="R74" s="625"/>
      <c r="S74" s="625"/>
      <c r="T74" s="625"/>
      <c r="U74" s="625"/>
      <c r="V74" s="625"/>
      <c r="W74" s="625"/>
      <c r="X74" s="625"/>
      <c r="Y74" s="625"/>
      <c r="Z74" s="625"/>
      <c r="AA74" s="625"/>
      <c r="AB74" s="625"/>
      <c r="AC74" s="625"/>
      <c r="AD74" s="625"/>
      <c r="AE74" s="154"/>
    </row>
    <row r="75" spans="1:31" ht="12" customHeight="1" thickBot="1">
      <c r="A75" s="126"/>
      <c r="B75" s="149"/>
      <c r="C75" s="578"/>
      <c r="D75" s="579"/>
      <c r="E75" s="580"/>
      <c r="F75" s="583"/>
      <c r="G75" s="584"/>
      <c r="H75" s="126"/>
      <c r="I75" s="126"/>
      <c r="J75" s="625"/>
      <c r="K75" s="625"/>
      <c r="L75" s="625"/>
      <c r="M75" s="625"/>
      <c r="N75" s="625"/>
      <c r="O75" s="625"/>
      <c r="P75" s="625"/>
      <c r="Q75" s="625"/>
      <c r="R75" s="625"/>
      <c r="S75" s="625"/>
      <c r="T75" s="625"/>
      <c r="U75" s="625"/>
      <c r="V75" s="625"/>
      <c r="W75" s="625"/>
      <c r="X75" s="625"/>
      <c r="Y75" s="625"/>
      <c r="Z75" s="625"/>
      <c r="AA75" s="625"/>
      <c r="AB75" s="625"/>
      <c r="AC75" s="625"/>
      <c r="AD75" s="625"/>
      <c r="AE75" s="154"/>
    </row>
    <row r="76" spans="1:31" ht="12" customHeight="1">
      <c r="A76" s="126"/>
      <c r="B76" s="149"/>
      <c r="C76" s="588" t="s">
        <v>192</v>
      </c>
      <c r="D76" s="589"/>
      <c r="E76" s="590"/>
      <c r="F76" s="617"/>
      <c r="G76" s="592"/>
      <c r="H76" s="155"/>
      <c r="I76" s="155"/>
      <c r="J76" s="608" t="s">
        <v>298</v>
      </c>
      <c r="K76" s="609"/>
      <c r="L76" s="609"/>
      <c r="M76" s="609"/>
      <c r="N76" s="609"/>
      <c r="O76" s="609"/>
      <c r="P76" s="609"/>
      <c r="Q76" s="609"/>
      <c r="R76" s="609"/>
      <c r="S76" s="609"/>
      <c r="T76" s="609"/>
      <c r="U76" s="609"/>
      <c r="V76" s="609"/>
      <c r="W76" s="609"/>
      <c r="X76" s="609"/>
      <c r="Y76" s="609"/>
      <c r="Z76" s="609"/>
      <c r="AA76" s="609"/>
      <c r="AB76" s="609"/>
      <c r="AC76" s="609"/>
      <c r="AD76" s="610"/>
      <c r="AE76" s="192"/>
    </row>
    <row r="77" spans="1:31" ht="12" customHeight="1" thickBot="1">
      <c r="A77" s="126"/>
      <c r="B77" s="149"/>
      <c r="C77" s="578"/>
      <c r="D77" s="579"/>
      <c r="E77" s="580"/>
      <c r="F77" s="583"/>
      <c r="G77" s="584"/>
      <c r="H77" s="155"/>
      <c r="I77" s="155"/>
      <c r="J77" s="611"/>
      <c r="K77" s="612"/>
      <c r="L77" s="612"/>
      <c r="M77" s="612"/>
      <c r="N77" s="612"/>
      <c r="O77" s="612"/>
      <c r="P77" s="612"/>
      <c r="Q77" s="612"/>
      <c r="R77" s="612"/>
      <c r="S77" s="612"/>
      <c r="T77" s="612"/>
      <c r="U77" s="612"/>
      <c r="V77" s="612"/>
      <c r="W77" s="612"/>
      <c r="X77" s="612"/>
      <c r="Y77" s="612"/>
      <c r="Z77" s="612"/>
      <c r="AA77" s="612"/>
      <c r="AB77" s="612"/>
      <c r="AC77" s="612"/>
      <c r="AD77" s="613"/>
      <c r="AE77" s="192"/>
    </row>
    <row r="78" spans="1:31" ht="68.25" customHeight="1" thickBot="1">
      <c r="A78" s="126"/>
      <c r="B78" s="149"/>
      <c r="C78" s="142"/>
      <c r="D78" s="142"/>
      <c r="E78" s="142"/>
      <c r="F78" s="142"/>
      <c r="G78" s="142"/>
      <c r="H78" s="155"/>
      <c r="I78" s="155"/>
      <c r="J78" s="614"/>
      <c r="K78" s="615"/>
      <c r="L78" s="615"/>
      <c r="M78" s="615"/>
      <c r="N78" s="615"/>
      <c r="O78" s="615"/>
      <c r="P78" s="615"/>
      <c r="Q78" s="615"/>
      <c r="R78" s="615"/>
      <c r="S78" s="615"/>
      <c r="T78" s="615"/>
      <c r="U78" s="615"/>
      <c r="V78" s="615"/>
      <c r="W78" s="615"/>
      <c r="X78" s="615"/>
      <c r="Y78" s="615"/>
      <c r="Z78" s="615"/>
      <c r="AA78" s="615"/>
      <c r="AB78" s="615"/>
      <c r="AC78" s="615"/>
      <c r="AD78" s="616"/>
      <c r="AE78" s="192"/>
    </row>
    <row r="79" spans="1:31" ht="7.5" customHeight="1">
      <c r="A79" s="126"/>
      <c r="B79" s="149"/>
      <c r="C79" s="138"/>
      <c r="D79" s="142"/>
      <c r="E79" s="142"/>
      <c r="F79" s="142"/>
      <c r="G79" s="142"/>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row>
    <row r="80" spans="1:31" ht="15" customHeight="1">
      <c r="A80" s="126"/>
      <c r="B80" s="126" t="s">
        <v>217</v>
      </c>
      <c r="C80" s="126"/>
      <c r="D80" s="138"/>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row>
    <row r="81" spans="1:31" ht="15" customHeight="1">
      <c r="A81" s="126"/>
      <c r="B81" s="126" t="s">
        <v>219</v>
      </c>
      <c r="C81" s="126"/>
      <c r="D81" s="151"/>
      <c r="E81" s="126"/>
      <c r="F81" s="126"/>
      <c r="G81" s="126"/>
      <c r="H81" s="126"/>
      <c r="I81" s="126"/>
      <c r="J81" s="126"/>
      <c r="K81" s="126"/>
      <c r="L81" s="126"/>
      <c r="M81" s="126"/>
      <c r="N81" s="126"/>
      <c r="O81" s="126"/>
      <c r="P81" s="126"/>
      <c r="Q81" s="126"/>
      <c r="R81" s="126"/>
      <c r="S81" s="126"/>
      <c r="T81" s="126"/>
      <c r="U81" s="126"/>
      <c r="V81" s="161"/>
      <c r="W81" s="161"/>
      <c r="X81" s="161"/>
      <c r="Y81" s="126"/>
      <c r="Z81" s="126"/>
      <c r="AA81" s="126"/>
      <c r="AB81" s="126"/>
      <c r="AC81" s="126"/>
      <c r="AD81" s="126"/>
      <c r="AE81" s="126"/>
    </row>
    <row r="82" spans="1:31" ht="15" customHeight="1">
      <c r="A82" s="126"/>
      <c r="B82" s="126" t="s">
        <v>220</v>
      </c>
      <c r="C82" s="126"/>
      <c r="D82" s="128"/>
      <c r="E82" s="162"/>
      <c r="F82" s="162"/>
      <c r="G82" s="162"/>
      <c r="H82" s="161"/>
      <c r="I82" s="161"/>
      <c r="J82" s="161"/>
      <c r="K82" s="161"/>
      <c r="L82" s="161"/>
      <c r="M82" s="161"/>
      <c r="N82" s="161"/>
      <c r="O82" s="161"/>
      <c r="P82" s="161"/>
      <c r="Q82" s="161"/>
      <c r="R82" s="161"/>
      <c r="S82" s="161"/>
      <c r="T82" s="161"/>
      <c r="U82" s="161"/>
      <c r="V82" s="161"/>
      <c r="W82" s="161"/>
      <c r="X82" s="161"/>
      <c r="Y82" s="126"/>
      <c r="Z82" s="126"/>
      <c r="AA82" s="126"/>
      <c r="AB82" s="126"/>
      <c r="AC82" s="126"/>
      <c r="AD82" s="126"/>
      <c r="AE82" s="126"/>
    </row>
    <row r="83" spans="1:31" ht="15" customHeight="1">
      <c r="A83" s="126"/>
      <c r="B83" s="126"/>
      <c r="C83" s="126"/>
      <c r="D83" s="128"/>
      <c r="E83" s="569" t="s">
        <v>218</v>
      </c>
      <c r="F83" s="569"/>
      <c r="G83" s="569"/>
      <c r="H83" s="244" t="s">
        <v>299</v>
      </c>
      <c r="I83" s="163"/>
      <c r="J83" s="163"/>
      <c r="K83" s="163"/>
      <c r="L83" s="163"/>
      <c r="M83" s="163"/>
      <c r="N83" s="163"/>
      <c r="O83" s="163"/>
      <c r="P83" s="164" t="s">
        <v>300</v>
      </c>
      <c r="Q83" s="163"/>
      <c r="R83" s="163"/>
      <c r="S83" s="163"/>
      <c r="T83" s="163"/>
      <c r="U83" s="163"/>
      <c r="V83" s="161"/>
      <c r="W83" s="161"/>
      <c r="X83" s="161"/>
      <c r="Y83" s="126"/>
      <c r="Z83" s="126"/>
      <c r="AA83" s="126"/>
      <c r="AB83" s="126"/>
      <c r="AC83" s="126"/>
      <c r="AD83" s="126"/>
      <c r="AE83" s="126"/>
    </row>
    <row r="84" spans="1:31" ht="15" customHeight="1">
      <c r="A84" s="126"/>
      <c r="B84" s="126"/>
      <c r="C84" s="126" t="s">
        <v>329</v>
      </c>
      <c r="D84" s="126"/>
      <c r="E84" s="126"/>
      <c r="F84" s="126"/>
      <c r="G84" s="126"/>
      <c r="H84" s="126"/>
      <c r="I84" s="126"/>
      <c r="J84" s="126"/>
      <c r="K84" s="126"/>
      <c r="L84" s="126"/>
      <c r="M84" s="126"/>
      <c r="N84" s="126"/>
      <c r="O84" s="126"/>
      <c r="P84" s="126"/>
      <c r="Q84" s="126"/>
      <c r="R84" s="126"/>
      <c r="S84" s="126"/>
      <c r="T84" s="126"/>
      <c r="U84" s="126"/>
      <c r="V84" s="161"/>
      <c r="W84" s="161"/>
      <c r="X84" s="161"/>
      <c r="Y84" s="126"/>
      <c r="Z84" s="126"/>
      <c r="AA84" s="126"/>
      <c r="AB84" s="126"/>
      <c r="AC84" s="126"/>
      <c r="AD84" s="126"/>
      <c r="AE84" s="126"/>
    </row>
    <row r="87" spans="1:31" ht="15" customHeight="1">
      <c r="D87" s="65"/>
    </row>
    <row r="88" spans="1:31" ht="15" customHeight="1">
      <c r="H88" s="193"/>
    </row>
  </sheetData>
  <mergeCells count="57">
    <mergeCell ref="C76:E77"/>
    <mergeCell ref="F76:G77"/>
    <mergeCell ref="J76:AD78"/>
    <mergeCell ref="D61:F62"/>
    <mergeCell ref="G61:H62"/>
    <mergeCell ref="K61:AD62"/>
    <mergeCell ref="D63:F64"/>
    <mergeCell ref="G63:H64"/>
    <mergeCell ref="B4:J5"/>
    <mergeCell ref="D69:AD69"/>
    <mergeCell ref="D70:AD70"/>
    <mergeCell ref="C74:E75"/>
    <mergeCell ref="F74:G75"/>
    <mergeCell ref="J74:AD75"/>
    <mergeCell ref="K63:AD65"/>
    <mergeCell ref="D50:AD50"/>
    <mergeCell ref="D51:AD51"/>
    <mergeCell ref="C55:E56"/>
    <mergeCell ref="F55:G56"/>
    <mergeCell ref="I55:K56"/>
    <mergeCell ref="L55:M56"/>
    <mergeCell ref="P55:AE56"/>
    <mergeCell ref="D43:F44"/>
    <mergeCell ref="G43:H44"/>
    <mergeCell ref="K43:AD45"/>
    <mergeCell ref="D28:F29"/>
    <mergeCell ref="G28:H29"/>
    <mergeCell ref="K28:AB29"/>
    <mergeCell ref="D30:F31"/>
    <mergeCell ref="G30:H31"/>
    <mergeCell ref="K30:AD32"/>
    <mergeCell ref="D36:AD36"/>
    <mergeCell ref="D37:AD37"/>
    <mergeCell ref="D41:F42"/>
    <mergeCell ref="G41:H42"/>
    <mergeCell ref="K41:AD42"/>
    <mergeCell ref="C17:E18"/>
    <mergeCell ref="F17:G18"/>
    <mergeCell ref="I17:K18"/>
    <mergeCell ref="L17:M18"/>
    <mergeCell ref="P17:AE18"/>
    <mergeCell ref="E83:G83"/>
    <mergeCell ref="A1:AE1"/>
    <mergeCell ref="A2:AE2"/>
    <mergeCell ref="F3:L3"/>
    <mergeCell ref="N3:O3"/>
    <mergeCell ref="P3:S3"/>
    <mergeCell ref="U3:V3"/>
    <mergeCell ref="W3:AD3"/>
    <mergeCell ref="D26:F27"/>
    <mergeCell ref="G26:H27"/>
    <mergeCell ref="K26:AB27"/>
    <mergeCell ref="C9:E10"/>
    <mergeCell ref="F9:G10"/>
    <mergeCell ref="C11:E12"/>
    <mergeCell ref="F11:G12"/>
    <mergeCell ref="J11:AD13"/>
  </mergeCells>
  <phoneticPr fontId="3"/>
  <conditionalFormatting sqref="V6 V20:V21 V14:V15 V39 V52 V58 V72">
    <cfRule type="cellIs" dxfId="18" priority="17" operator="equal">
      <formula>"どちらか選択"</formula>
    </cfRule>
  </conditionalFormatting>
  <conditionalFormatting sqref="W38">
    <cfRule type="expression" dxfId="17" priority="16">
      <formula>#REF!="○"</formula>
    </cfRule>
  </conditionalFormatting>
  <conditionalFormatting sqref="W58">
    <cfRule type="expression" dxfId="16" priority="18">
      <formula>#REF!="○"</formula>
    </cfRule>
  </conditionalFormatting>
  <conditionalFormatting sqref="B9 B11">
    <cfRule type="expression" dxfId="15" priority="19">
      <formula>#REF!="○"</formula>
    </cfRule>
  </conditionalFormatting>
  <conditionalFormatting sqref="C17">
    <cfRule type="expression" dxfId="14" priority="15">
      <formula>#REF!="○"</formula>
    </cfRule>
  </conditionalFormatting>
  <conditionalFormatting sqref="C26 C30">
    <cfRule type="expression" dxfId="13" priority="14">
      <formula>#REF!="○"</formula>
    </cfRule>
  </conditionalFormatting>
  <conditionalFormatting sqref="V34">
    <cfRule type="cellIs" dxfId="12" priority="13" operator="equal">
      <formula>"どちらか選択"</formula>
    </cfRule>
  </conditionalFormatting>
  <conditionalFormatting sqref="C36">
    <cfRule type="expression" dxfId="11" priority="12">
      <formula>#REF!="○"</formula>
    </cfRule>
  </conditionalFormatting>
  <conditionalFormatting sqref="C41:D41 C43:D43">
    <cfRule type="expression" dxfId="10" priority="11">
      <formula>#REF!="○"</formula>
    </cfRule>
  </conditionalFormatting>
  <conditionalFormatting sqref="V47:V48">
    <cfRule type="cellIs" dxfId="9" priority="10" operator="equal">
      <formula>"どちらか選択"</formula>
    </cfRule>
  </conditionalFormatting>
  <conditionalFormatting sqref="C61 C63">
    <cfRule type="expression" dxfId="8" priority="9">
      <formula>#REF!="○"</formula>
    </cfRule>
  </conditionalFormatting>
  <conditionalFormatting sqref="V67">
    <cfRule type="cellIs" dxfId="7" priority="8" operator="equal">
      <formula>"どちらか選択"</formula>
    </cfRule>
  </conditionalFormatting>
  <conditionalFormatting sqref="C74 C76">
    <cfRule type="expression" dxfId="6" priority="7">
      <formula>#REF!="○"</formula>
    </cfRule>
  </conditionalFormatting>
  <conditionalFormatting sqref="C50">
    <cfRule type="expression" dxfId="5" priority="6">
      <formula>#REF!="○"</formula>
    </cfRule>
  </conditionalFormatting>
  <conditionalFormatting sqref="C69">
    <cfRule type="expression" dxfId="4" priority="5">
      <formula>#REF!="○"</formula>
    </cfRule>
  </conditionalFormatting>
  <conditionalFormatting sqref="C28">
    <cfRule type="expression" dxfId="3" priority="4">
      <formula>#REF!="○"</formula>
    </cfRule>
  </conditionalFormatting>
  <conditionalFormatting sqref="H17">
    <cfRule type="expression" dxfId="2" priority="3">
      <formula>#REF!="○"</formula>
    </cfRule>
  </conditionalFormatting>
  <conditionalFormatting sqref="C55">
    <cfRule type="expression" dxfId="1" priority="2">
      <formula>#REF!="○"</formula>
    </cfRule>
  </conditionalFormatting>
  <conditionalFormatting sqref="H55">
    <cfRule type="expression" dxfId="0" priority="1">
      <formula>#REF!="○"</formula>
    </cfRule>
  </conditionalFormatting>
  <dataValidations count="2">
    <dataValidation type="list" allowBlank="1" showInputMessage="1" showErrorMessage="1" sqref="F9:G12 F17:G18 L17:M18 G26:H31 G41:H44 F55:G56 L55:M56 G61:H64 F74:G77" xr:uid="{DAFEFB8B-5B5A-41CD-BF87-99F0E88B4248}">
      <formula1>"○"</formula1>
    </dataValidation>
    <dataValidation type="list" allowBlank="1" showInputMessage="1" showErrorMessage="1" sqref="V23:V24" xr:uid="{1F397285-EE2B-43C5-8FD8-69B466F61D07}">
      <formula1>$AF$1:$AF$2</formula1>
    </dataValidation>
  </dataValidations>
  <hyperlinks>
    <hyperlink ref="H83" r:id="rId1" xr:uid="{8CDFC6D9-BE9A-4176-8B46-29D318087283}"/>
  </hyperlinks>
  <printOptions horizontalCentered="1"/>
  <pageMargins left="0.70866141732283461" right="0.70866141732283461" top="0.74803149606299213" bottom="0.74803149606299213" header="0.31496062992125984" footer="0.31496062992125984"/>
  <pageSetup paperSize="9" scale="65" fitToHeight="0"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実績報告書（市区町村）</vt:lpstr>
      <vt:lpstr>業務日誌（個人用）</vt:lpstr>
      <vt:lpstr>業務日誌（年度集計用）</vt:lpstr>
      <vt:lpstr>業務日誌（年度集計用）変則出勤有り版</vt:lpstr>
      <vt:lpstr>人件費計算シート</vt:lpstr>
      <vt:lpstr>費用按分計算例シート</vt:lpstr>
      <vt:lpstr>チェックシート</vt:lpstr>
      <vt:lpstr>チェックシート!Print_Area</vt:lpstr>
      <vt:lpstr>'業務日誌（個人用）'!Print_Area</vt:lpstr>
      <vt:lpstr>'業務日誌（年度集計用）'!Print_Area</vt:lpstr>
      <vt:lpstr>'業務日誌（年度集計用）変則出勤有り版'!Print_Area</vt:lpstr>
      <vt:lpstr>'実績報告書（市区町村）'!Print_Area</vt:lpstr>
      <vt:lpstr>人件費計算シート!Print_Area</vt:lpstr>
      <vt:lpstr>費用按分計算例シート!Print_Area</vt:lpstr>
      <vt:lpstr>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2025-01-10T04:15:51Z</cp:lastPrinted>
  <dcterms:created xsi:type="dcterms:W3CDTF">2018-12-28T08:26:12Z</dcterms:created>
  <dcterms:modified xsi:type="dcterms:W3CDTF">2025-03-21T05:11:44Z</dcterms:modified>
</cp:coreProperties>
</file>